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'стр.1_4'!$23:$26</definedName>
    <definedName name="_xlnm.Print_Titles" localSheetId="1">'стр.5_6'!$3:$6</definedName>
    <definedName name="_xlnm.Print_Area" localSheetId="0">'стр.1_4'!$A$1:$FE$138</definedName>
    <definedName name="_xlnm.Print_Area" localSheetId="1">'стр.5_6'!$A$1:$FE$61</definedName>
  </definedNames>
  <calcPr fullCalcOnLoad="1"/>
</workbook>
</file>

<file path=xl/sharedStrings.xml><?xml version="1.0" encoding="utf-8"?>
<sst xmlns="http://schemas.openxmlformats.org/spreadsheetml/2006/main" count="524" uniqueCount="353">
  <si>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</si>
  <si>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</si>
  <si>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</si>
  <si>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</si>
  <si>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</si>
  <si>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</si>
  <si>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</si>
  <si>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</si>
  <si>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</si>
  <si>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</si>
  <si>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</si>
  <si>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</si>
  <si>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</si>
  <si>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</si>
  <si>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</si>
  <si>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</si>
  <si>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</si>
  <si>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</si>
  <si>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</si>
  <si>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</si>
  <si>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</si>
  <si>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</si>
  <si>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</si>
  <si>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</si>
  <si>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</si>
  <si>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</si>
  <si>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</si>
  <si>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</si>
  <si>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</si>
  <si>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</si>
  <si>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</si>
  <si>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</si>
  <si>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</si>
  <si>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</si>
  <si>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</si>
  <si>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</si>
  <si>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</si>
  <si>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</si>
  <si>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</si>
  <si>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</si>
  <si>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</si>
  <si>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</si>
  <si>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</si>
  <si>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</si>
  <si>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</si>
  <si>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</si>
  <si>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</si>
  <si>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</si>
  <si>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</si>
  <si>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</si>
  <si>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</si>
  <si>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</si>
  <si>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</si>
  <si>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</si>
  <si>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</si>
  <si>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</si>
  <si>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</si>
  <si>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</si>
  <si>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</si>
  <si>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</si>
  <si>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</si>
  <si>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</si>
  <si>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</si>
  <si>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</si>
  <si>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</si>
  <si>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</si>
  <si>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</si>
  <si>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</si>
  <si>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</si>
  <si>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</si>
  <si>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</si>
  <si>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</si>
  <si>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</si>
  <si>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</si>
  <si>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</si>
  <si>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</si>
  <si>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</si>
  <si>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</si>
  <si>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</si>
  <si>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</si>
  <si>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</si>
  <si>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</si>
  <si>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</si>
  <si>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</si>
  <si>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</si>
  <si>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</si>
  <si>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</si>
  <si>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</si>
  <si>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</si>
  <si>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</si>
  <si>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</si>
  <si>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</si>
  <si>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</si>
  <si>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</si>
  <si>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</si>
  <si>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</si>
  <si>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</si>
  <si>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</si>
  <si>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</si>
  <si>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</si>
  <si>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</si>
  <si>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</si>
  <si>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</si>
  <si>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</si>
  <si>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</si>
  <si>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</si>
  <si>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</si>
  <si>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</si>
  <si>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</si>
  <si>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</si>
  <si>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</si>
  <si>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</si>
  <si>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</si>
  <si>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</si>
  <si>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</si>
  <si>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</si>
  <si>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</si>
  <si>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</si>
  <si>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</si>
  <si>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</si>
  <si>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</si>
  <si>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</si>
  <si>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</si>
  <si>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</si>
  <si>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</si>
  <si>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</si>
  <si>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</si>
  <si>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</si>
  <si>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</si>
  <si>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</si>
  <si>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</si>
  <si>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</si>
  <si>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</si>
  <si>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</si>
  <si>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</si>
  <si>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</si>
  <si>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</si>
  <si>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</si>
  <si>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</si>
  <si>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</si>
  <si>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</si>
  <si>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</si>
  <si>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</si>
  <si>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</si>
  <si>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</si>
  <si>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</si>
  <si>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</si>
  <si>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</si>
  <si>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</si>
  <si>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</si>
  <si>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</si>
  <si>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</si>
  <si>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</si>
  <si>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</si>
  <si>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</si>
  <si>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</si>
  <si>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</si>
  <si>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</si>
  <si>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</si>
  <si>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</si>
  <si>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</si>
  <si>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</si>
  <si>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</si>
  <si>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</si>
  <si>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</si>
  <si>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</si>
  <si>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</si>
  <si>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</si>
  <si>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</si>
  <si>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</si>
  <si>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</si>
  <si>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</si>
  <si>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</si>
  <si>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</si>
  <si>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</si>
  <si>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</si>
  <si>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</si>
  <si>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</si>
  <si>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</si>
  <si>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</si>
  <si>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</si>
  <si>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</si>
  <si>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</si>
  <si>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</si>
  <si>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</si>
  <si>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</si>
  <si>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</si>
  <si>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</si>
  <si>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</si>
  <si>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</si>
  <si>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</si>
  <si>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</si>
  <si>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</si>
  <si>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</si>
  <si>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</si>
  <si>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</si>
  <si>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</si>
  <si>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</si>
  <si>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</si>
  <si>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</si>
  <si>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</si>
  <si>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</si>
  <si>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</si>
  <si>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</si>
  <si>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</si>
  <si>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</si>
  <si>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</si>
  <si>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</si>
  <si>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</si>
  <si>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</si>
  <si>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</si>
  <si>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</si>
  <si>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</si>
  <si>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</si>
  <si>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</si>
  <si>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</si>
  <si>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</si>
  <si>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</si>
  <si>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</si>
  <si>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</si>
  <si>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</si>
  <si>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</si>
  <si>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</si>
  <si>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</si>
  <si>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</si>
  <si>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</si>
  <si>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</si>
  <si>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</si>
  <si>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</si>
  <si>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</si>
  <si>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</si>
  <si>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</si>
  <si>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</si>
  <si>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</si>
  <si>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</si>
  <si>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</si>
  <si>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</si>
  <si>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</si>
  <si>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</si>
  <si>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</si>
  <si>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</si>
  <si>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</si>
  <si>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</si>
  <si>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</si>
  <si>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</si>
  <si>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</si>
  <si>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</si>
  <si>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</si>
  <si>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</si>
  <si>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</si>
  <si>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</si>
  <si>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</si>
  <si>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</si>
  <si>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</si>
  <si>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</si>
  <si>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</si>
  <si>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</si>
  <si>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</si>
  <si>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</si>
  <si>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</si>
  <si>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</si>
  <si>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</si>
  <si>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</si>
  <si>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</si>
  <si>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</si>
  <si>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</si>
  <si>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</si>
  <si>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</si>
  <si>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</si>
  <si>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</si>
  <si>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22</t>
  </si>
  <si>
    <t>200</t>
  </si>
  <si>
    <t>210</t>
  </si>
  <si>
    <t>211</t>
  </si>
  <si>
    <t>213</t>
  </si>
  <si>
    <t>291</t>
  </si>
  <si>
    <t>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</si>
  <si>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</si>
  <si>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</si>
  <si>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</si>
  <si>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</si>
  <si>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</si>
  <si>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</si>
  <si>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</si>
  <si>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223</t>
  </si>
  <si>
    <t>225</t>
  </si>
  <si>
    <t>226</t>
  </si>
  <si>
    <t>227</t>
  </si>
  <si>
    <t>346</t>
  </si>
  <si>
    <t>349</t>
  </si>
  <si>
    <t>221</t>
  </si>
  <si>
    <t xml:space="preserve">доходы от оказания платных услуг (работ) потребителям соответствующих услуг (работ)
</t>
  </si>
  <si>
    <t>6730017953</t>
  </si>
  <si>
    <t>673001001</t>
  </si>
  <si>
    <t>Департамент Смоленской области по культуре</t>
  </si>
  <si>
    <t>Государстенное бюджетное профессиональное образовательное учреждение "Смоленское областное музыкальное училище имени М.И. Глинки"</t>
  </si>
  <si>
    <t>131/1311</t>
  </si>
  <si>
    <t>152</t>
  </si>
  <si>
    <t>1410</t>
  </si>
  <si>
    <t>226/2263</t>
  </si>
  <si>
    <t>Услуги охраны</t>
  </si>
  <si>
    <t>310</t>
  </si>
  <si>
    <t>343</t>
  </si>
  <si>
    <t>344</t>
  </si>
  <si>
    <t>292</t>
  </si>
  <si>
    <t>2331</t>
  </si>
  <si>
    <t>293</t>
  </si>
  <si>
    <t xml:space="preserve">субсидии на финансовое обеспечение выполнения государственного задания </t>
  </si>
  <si>
    <t>2332</t>
  </si>
  <si>
    <t>2333</t>
  </si>
  <si>
    <t>295</t>
  </si>
  <si>
    <t>297</t>
  </si>
  <si>
    <t>290</t>
  </si>
  <si>
    <t>доходы от компенсации затрат</t>
  </si>
  <si>
    <t>1230</t>
  </si>
  <si>
    <t>1240</t>
  </si>
  <si>
    <t>Социальные пособия и компенсации персоналу в денежной форме</t>
  </si>
  <si>
    <t>2111</t>
  </si>
  <si>
    <t>266</t>
  </si>
  <si>
    <t>по культуре</t>
  </si>
  <si>
    <t>Директор</t>
  </si>
  <si>
    <t>Е.П. Грекова</t>
  </si>
  <si>
    <t>Начальник Департамента Смоленской области</t>
  </si>
  <si>
    <t>М.Ю. Ивушин</t>
  </si>
  <si>
    <t>23</t>
  </si>
  <si>
    <t>приобретение ГСМ</t>
  </si>
  <si>
    <t>352</t>
  </si>
  <si>
    <t>увеличение стоимости основных средств</t>
  </si>
  <si>
    <t>Увеличение стоимости неисключительных прав на результаты интеллектуальной деятельности</t>
  </si>
  <si>
    <t>24</t>
  </si>
  <si>
    <t>131/1315</t>
  </si>
  <si>
    <t>113</t>
  </si>
  <si>
    <t>212</t>
  </si>
  <si>
    <t>265</t>
  </si>
  <si>
    <t>Доходы по условным арендным платежам</t>
  </si>
  <si>
    <t>1250</t>
  </si>
  <si>
    <t>135</t>
  </si>
  <si>
    <t>1420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</si>
  <si>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</si>
  <si>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</si>
  <si>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244/247</t>
  </si>
  <si>
    <t>8 (4812)38-06-24</t>
  </si>
  <si>
    <t>1311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</si>
  <si>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</si>
  <si>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</si>
  <si>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2631</t>
  </si>
  <si>
    <t>02.01.2023</t>
  </si>
  <si>
    <t>25</t>
  </si>
  <si>
    <t>02</t>
  </si>
  <si>
    <t>января</t>
  </si>
  <si>
    <t>Главный бухгалтер</t>
  </si>
  <si>
    <t>О.И. Кордина</t>
  </si>
  <si>
    <t>2_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</si>
</sst>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FF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4"/>
    </xf>
    <xf numFmtId="0" fontId="0" fillId="0" borderId="0" xfId="0" applyFont="1" applyAlignment="1">
      <alignment/>
    </xf>
    <xf numFmtId="0" fontId="1" fillId="0" borderId="24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indent="3"/>
    </xf>
    <xf numFmtId="4" fontId="1" fillId="33" borderId="23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1" fillId="0" borderId="20" xfId="0" applyNumberFormat="1" applyFont="1" applyBorder="1" applyAlignment="1">
      <alignment horizontal="left" wrapText="1" indent="3"/>
    </xf>
    <xf numFmtId="0" fontId="1" fillId="0" borderId="20" xfId="0" applyNumberFormat="1" applyFont="1" applyBorder="1" applyAlignment="1">
      <alignment horizontal="left" indent="3"/>
    </xf>
    <xf numFmtId="0" fontId="1" fillId="33" borderId="18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51" fillId="33" borderId="23" xfId="0" applyNumberFormat="1" applyFont="1" applyFill="1" applyBorder="1" applyAlignment="1">
      <alignment horizontal="center"/>
    </xf>
    <xf numFmtId="0" fontId="51" fillId="33" borderId="24" xfId="0" applyNumberFormat="1" applyFont="1" applyFill="1" applyBorder="1" applyAlignment="1">
      <alignment horizontal="center"/>
    </xf>
    <xf numFmtId="0" fontId="51" fillId="33" borderId="28" xfId="0" applyNumberFormat="1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horizontal="center"/>
    </xf>
    <xf numFmtId="0" fontId="1" fillId="33" borderId="30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1"/>
    </xf>
    <xf numFmtId="0" fontId="1" fillId="0" borderId="20" xfId="0" applyNumberFormat="1" applyFont="1" applyBorder="1" applyAlignment="1">
      <alignment horizontal="left" indent="1"/>
    </xf>
    <xf numFmtId="0" fontId="1" fillId="0" borderId="19" xfId="0" applyNumberFormat="1" applyFont="1" applyBorder="1" applyAlignment="1">
      <alignment horizontal="left" indent="1"/>
    </xf>
    <xf numFmtId="49" fontId="1" fillId="0" borderId="32" xfId="0" applyNumberFormat="1" applyFont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51" fillId="0" borderId="23" xfId="0" applyNumberFormat="1" applyFont="1" applyBorder="1" applyAlignment="1">
      <alignment horizontal="center"/>
    </xf>
    <xf numFmtId="0" fontId="51" fillId="0" borderId="24" xfId="0" applyNumberFormat="1" applyFont="1" applyBorder="1" applyAlignment="1">
      <alignment horizontal="center"/>
    </xf>
    <xf numFmtId="0" fontId="51" fillId="0" borderId="28" xfId="0" applyNumberFormat="1" applyFont="1" applyBorder="1" applyAlignment="1">
      <alignment horizontal="center"/>
    </xf>
    <xf numFmtId="0" fontId="51" fillId="33" borderId="29" xfId="0" applyNumberFormat="1" applyFont="1" applyFill="1" applyBorder="1" applyAlignment="1">
      <alignment horizontal="center"/>
    </xf>
    <xf numFmtId="0" fontId="51" fillId="33" borderId="30" xfId="0" applyNumberFormat="1" applyFont="1" applyFill="1" applyBorder="1" applyAlignment="1">
      <alignment horizontal="center"/>
    </xf>
    <xf numFmtId="0" fontId="51" fillId="33" borderId="31" xfId="0" applyNumberFormat="1" applyFont="1" applyFill="1" applyBorder="1" applyAlignment="1">
      <alignment horizontal="center"/>
    </xf>
    <xf numFmtId="0" fontId="51" fillId="33" borderId="18" xfId="0" applyNumberFormat="1" applyFont="1" applyFill="1" applyBorder="1" applyAlignment="1">
      <alignment horizontal="center"/>
    </xf>
    <xf numFmtId="0" fontId="51" fillId="33" borderId="20" xfId="0" applyNumberFormat="1" applyFont="1" applyFill="1" applyBorder="1" applyAlignment="1">
      <alignment horizontal="center"/>
    </xf>
    <xf numFmtId="0" fontId="51" fillId="33" borderId="27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justify" wrapText="1"/>
    </xf>
    <xf numFmtId="0" fontId="51" fillId="33" borderId="33" xfId="0" applyNumberFormat="1" applyFont="1" applyFill="1" applyBorder="1" applyAlignment="1">
      <alignment horizontal="center"/>
    </xf>
    <xf numFmtId="0" fontId="51" fillId="33" borderId="34" xfId="0" applyNumberFormat="1" applyFont="1" applyFill="1" applyBorder="1" applyAlignment="1">
      <alignment horizontal="center"/>
    </xf>
    <xf numFmtId="0" fontId="51" fillId="33" borderId="35" xfId="0" applyNumberFormat="1" applyFont="1" applyFill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51" fillId="0" borderId="33" xfId="0" applyNumberFormat="1" applyFont="1" applyBorder="1" applyAlignment="1">
      <alignment horizontal="center"/>
    </xf>
    <xf numFmtId="49" fontId="51" fillId="0" borderId="34" xfId="0" applyNumberFormat="1" applyFont="1" applyBorder="1" applyAlignment="1">
      <alignment horizontal="center"/>
    </xf>
    <xf numFmtId="49" fontId="51" fillId="0" borderId="35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13" fillId="0" borderId="20" xfId="0" applyNumberFormat="1" applyFont="1" applyFill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51" fillId="0" borderId="23" xfId="0" applyNumberFormat="1" applyFont="1" applyBorder="1" applyAlignment="1">
      <alignment horizontal="center"/>
    </xf>
    <xf numFmtId="49" fontId="51" fillId="0" borderId="24" xfId="0" applyNumberFormat="1" applyFont="1" applyBorder="1" applyAlignment="1">
      <alignment horizontal="center"/>
    </xf>
    <xf numFmtId="49" fontId="51" fillId="0" borderId="2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left"/>
    </xf>
    <xf numFmtId="49" fontId="7" fillId="0" borderId="32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" fontId="7" fillId="33" borderId="23" xfId="0" applyNumberFormat="1" applyFont="1" applyFill="1" applyBorder="1" applyAlignment="1">
      <alignment horizontal="center"/>
    </xf>
    <xf numFmtId="4" fontId="7" fillId="33" borderId="24" xfId="0" applyNumberFormat="1" applyFont="1" applyFill="1" applyBorder="1" applyAlignment="1">
      <alignment horizontal="center"/>
    </xf>
    <xf numFmtId="4" fontId="7" fillId="33" borderId="28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wrapText="1"/>
    </xf>
    <xf numFmtId="4" fontId="7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33" borderId="38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4" fontId="1" fillId="33" borderId="42" xfId="0" applyNumberFormat="1" applyFont="1" applyFill="1" applyBorder="1" applyAlignment="1">
      <alignment horizontal="center"/>
    </xf>
    <xf numFmtId="4" fontId="1" fillId="33" borderId="43" xfId="0" applyNumberFormat="1" applyFont="1" applyFill="1" applyBorder="1" applyAlignment="1">
      <alignment horizontal="center"/>
    </xf>
    <xf numFmtId="4" fontId="1" fillId="33" borderId="45" xfId="0" applyNumberFormat="1" applyFont="1" applyFill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30" xfId="0" applyNumberFormat="1" applyFont="1" applyBorder="1" applyAlignment="1">
      <alignment horizontal="left" indent="4"/>
    </xf>
    <xf numFmtId="0" fontId="1" fillId="0" borderId="24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indent="3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1" fillId="33" borderId="30" xfId="0" applyNumberFormat="1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 wrapText="1" indent="3"/>
    </xf>
    <xf numFmtId="0" fontId="1" fillId="0" borderId="20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3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33" borderId="42" xfId="0" applyNumberFormat="1" applyFont="1" applyFill="1" applyBorder="1" applyAlignment="1">
      <alignment horizontal="center"/>
    </xf>
    <xf numFmtId="0" fontId="1" fillId="33" borderId="43" xfId="0" applyNumberFormat="1" applyFont="1" applyFill="1" applyBorder="1" applyAlignment="1">
      <alignment horizontal="center"/>
    </xf>
    <xf numFmtId="0" fontId="1" fillId="33" borderId="45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left" wrapText="1" indent="1"/>
    </xf>
    <xf numFmtId="0" fontId="1" fillId="0" borderId="24" xfId="0" applyNumberFormat="1" applyFont="1" applyBorder="1" applyAlignment="1">
      <alignment horizontal="left" indent="1"/>
    </xf>
    <xf numFmtId="0" fontId="1" fillId="0" borderId="20" xfId="0" applyNumberFormat="1" applyFont="1" applyBorder="1" applyAlignment="1">
      <alignment horizontal="left" wrapText="1" indent="4"/>
    </xf>
    <xf numFmtId="49" fontId="52" fillId="0" borderId="33" xfId="0" applyNumberFormat="1" applyFont="1" applyBorder="1" applyAlignment="1">
      <alignment horizontal="center"/>
    </xf>
    <xf numFmtId="49" fontId="52" fillId="0" borderId="34" xfId="0" applyNumberFormat="1" applyFont="1" applyBorder="1" applyAlignment="1">
      <alignment horizontal="center"/>
    </xf>
    <xf numFmtId="49" fontId="52" fillId="0" borderId="35" xfId="0" applyNumberFormat="1" applyFont="1" applyBorder="1" applyAlignment="1">
      <alignment horizontal="center"/>
    </xf>
    <xf numFmtId="0" fontId="52" fillId="33" borderId="33" xfId="0" applyNumberFormat="1" applyFont="1" applyFill="1" applyBorder="1" applyAlignment="1">
      <alignment horizontal="center"/>
    </xf>
    <xf numFmtId="0" fontId="52" fillId="33" borderId="34" xfId="0" applyNumberFormat="1" applyFont="1" applyFill="1" applyBorder="1" applyAlignment="1">
      <alignment horizontal="center"/>
    </xf>
    <xf numFmtId="0" fontId="52" fillId="33" borderId="35" xfId="0" applyNumberFormat="1" applyFont="1" applyFill="1" applyBorder="1" applyAlignment="1">
      <alignment horizontal="center"/>
    </xf>
    <xf numFmtId="0" fontId="53" fillId="0" borderId="20" xfId="0" applyNumberFormat="1" applyFont="1" applyBorder="1" applyAlignment="1">
      <alignment horizontal="left" wrapText="1" indent="3"/>
    </xf>
    <xf numFmtId="0" fontId="53" fillId="0" borderId="20" xfId="0" applyNumberFormat="1" applyFont="1" applyBorder="1" applyAlignment="1">
      <alignment horizontal="left" indent="3"/>
    </xf>
    <xf numFmtId="0" fontId="53" fillId="0" borderId="19" xfId="0" applyNumberFormat="1" applyFont="1" applyBorder="1" applyAlignment="1">
      <alignment horizontal="left" indent="3"/>
    </xf>
    <xf numFmtId="0" fontId="1" fillId="0" borderId="30" xfId="0" applyNumberFormat="1" applyFont="1" applyBorder="1" applyAlignment="1">
      <alignment horizontal="left" indent="3"/>
    </xf>
    <xf numFmtId="0" fontId="51" fillId="0" borderId="29" xfId="0" applyNumberFormat="1" applyFont="1" applyBorder="1" applyAlignment="1">
      <alignment horizontal="center"/>
    </xf>
    <xf numFmtId="0" fontId="51" fillId="0" borderId="30" xfId="0" applyNumberFormat="1" applyFont="1" applyBorder="1" applyAlignment="1">
      <alignment horizontal="center"/>
    </xf>
    <xf numFmtId="0" fontId="51" fillId="0" borderId="31" xfId="0" applyNumberFormat="1" applyFont="1" applyBorder="1" applyAlignment="1">
      <alignment horizontal="center"/>
    </xf>
    <xf numFmtId="0" fontId="51" fillId="0" borderId="18" xfId="0" applyNumberFormat="1" applyFont="1" applyBorder="1" applyAlignment="1">
      <alignment horizontal="center"/>
    </xf>
    <xf numFmtId="0" fontId="51" fillId="0" borderId="20" xfId="0" applyNumberFormat="1" applyFont="1" applyBorder="1" applyAlignment="1">
      <alignment horizontal="center"/>
    </xf>
    <xf numFmtId="0" fontId="51" fillId="0" borderId="27" xfId="0" applyNumberFormat="1" applyFont="1" applyBorder="1" applyAlignment="1">
      <alignment horizontal="center"/>
    </xf>
    <xf numFmtId="49" fontId="51" fillId="0" borderId="29" xfId="0" applyNumberFormat="1" applyFont="1" applyBorder="1" applyAlignment="1">
      <alignment horizontal="center"/>
    </xf>
    <xf numFmtId="49" fontId="51" fillId="0" borderId="30" xfId="0" applyNumberFormat="1" applyFont="1" applyBorder="1" applyAlignment="1">
      <alignment horizontal="center"/>
    </xf>
    <xf numFmtId="49" fontId="51" fillId="0" borderId="31" xfId="0" applyNumberFormat="1" applyFont="1" applyBorder="1" applyAlignment="1">
      <alignment horizontal="center"/>
    </xf>
    <xf numFmtId="49" fontId="51" fillId="0" borderId="18" xfId="0" applyNumberFormat="1" applyFont="1" applyBorder="1" applyAlignment="1">
      <alignment horizontal="center"/>
    </xf>
    <xf numFmtId="49" fontId="51" fillId="0" borderId="20" xfId="0" applyNumberFormat="1" applyFont="1" applyBorder="1" applyAlignment="1">
      <alignment horizontal="center"/>
    </xf>
    <xf numFmtId="49" fontId="51" fillId="0" borderId="27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indent="2"/>
    </xf>
    <xf numFmtId="0" fontId="1" fillId="0" borderId="24" xfId="0" applyNumberFormat="1" applyFont="1" applyBorder="1" applyAlignment="1">
      <alignment horizontal="left" vertical="top" wrapText="1" indent="3"/>
    </xf>
    <xf numFmtId="0" fontId="1" fillId="0" borderId="24" xfId="0" applyNumberFormat="1" applyFont="1" applyBorder="1" applyAlignment="1">
      <alignment horizontal="left" vertical="top" indent="3"/>
    </xf>
    <xf numFmtId="0" fontId="1" fillId="0" borderId="25" xfId="0" applyNumberFormat="1" applyFont="1" applyBorder="1" applyAlignment="1">
      <alignment horizontal="left" vertical="top" indent="3"/>
    </xf>
    <xf numFmtId="0" fontId="1" fillId="0" borderId="20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49" fontId="1" fillId="0" borderId="4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 vertical="top"/>
    </xf>
    <xf numFmtId="49" fontId="1" fillId="33" borderId="30" xfId="0" applyNumberFormat="1" applyFont="1" applyFill="1" applyBorder="1" applyAlignment="1">
      <alignment horizontal="center" vertical="top"/>
    </xf>
    <xf numFmtId="49" fontId="1" fillId="33" borderId="31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45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top" wrapText="1"/>
    </xf>
    <xf numFmtId="2" fontId="1" fillId="33" borderId="23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justify" vertical="top"/>
    </xf>
    <xf numFmtId="0" fontId="3" fillId="0" borderId="0" xfId="0" applyNumberFormat="1" applyFont="1" applyBorder="1" applyAlignment="1">
      <alignment horizontal="justify" vertical="top"/>
    </xf>
    <xf numFmtId="0" fontId="11" fillId="0" borderId="0" xfId="0" applyNumberFormat="1" applyFont="1" applyBorder="1" applyAlignment="1">
      <alignment horizontal="justify"/>
    </xf>
    <xf numFmtId="0" fontId="3" fillId="0" borderId="0" xfId="0" applyNumberFormat="1" applyFont="1" applyBorder="1" applyAlignment="1">
      <alignment horizontal="justify"/>
    </xf>
    <xf numFmtId="0" fontId="1" fillId="0" borderId="12" xfId="0" applyNumberFormat="1" applyFont="1" applyBorder="1" applyAlignment="1">
      <alignment horizontal="right"/>
    </xf>
    <xf numFmtId="0" fontId="1" fillId="0" borderId="51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 vertical="top"/>
    </xf>
    <xf numFmtId="0" fontId="4" fillId="0" borderId="54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left" wrapText="1" indent="4"/>
    </xf>
    <xf numFmtId="0" fontId="12" fillId="0" borderId="20" xfId="0" applyNumberFormat="1" applyFont="1" applyBorder="1" applyAlignment="1">
      <alignment horizontal="left" indent="4"/>
    </xf>
    <xf numFmtId="0" fontId="12" fillId="0" borderId="27" xfId="0" applyNumberFormat="1" applyFont="1" applyBorder="1" applyAlignment="1">
      <alignment horizontal="left" indent="4"/>
    </xf>
    <xf numFmtId="49" fontId="1" fillId="0" borderId="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49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50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 wrapText="1"/>
    </xf>
    <xf numFmtId="4" fontId="1" fillId="0" borderId="31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 wrapText="1" indent="4"/>
    </xf>
    <xf numFmtId="0" fontId="1" fillId="0" borderId="40" xfId="0" applyNumberFormat="1" applyFont="1" applyBorder="1" applyAlignment="1">
      <alignment horizontal="left" indent="4"/>
    </xf>
    <xf numFmtId="0" fontId="1" fillId="0" borderId="23" xfId="0" applyNumberFormat="1" applyFont="1" applyBorder="1" applyAlignment="1">
      <alignment horizontal="left" wrapText="1"/>
    </xf>
    <xf numFmtId="0" fontId="1" fillId="0" borderId="23" xfId="0" applyNumberFormat="1" applyFont="1" applyBorder="1" applyAlignment="1">
      <alignment horizontal="left" wrapText="1" indent="3"/>
    </xf>
    <xf numFmtId="49" fontId="1" fillId="0" borderId="49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2"/>
    </xf>
    <xf numFmtId="0" fontId="1" fillId="0" borderId="3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0" fontId="1" fillId="0" borderId="49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41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1" fillId="0" borderId="29" xfId="0" applyNumberFormat="1" applyFont="1" applyBorder="1" applyAlignment="1">
      <alignment/>
    </xf>
    <xf numFmtId="0" fontId="1" fillId="0" borderId="30" xfId="0" applyNumberFormat="1" applyFont="1" applyBorder="1" applyAlignment="1">
      <alignment/>
    </xf>
    <xf numFmtId="0" fontId="1" fillId="0" borderId="40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3" xfId="0" applyNumberFormat="1" applyFont="1" applyBorder="1" applyAlignment="1">
      <alignment horizontal="left" wrapText="1" indent="1"/>
    </xf>
    <xf numFmtId="0" fontId="7" fillId="0" borderId="23" xfId="0" applyNumberFormat="1" applyFont="1" applyBorder="1" applyAlignment="1">
      <alignment horizontal="left"/>
    </xf>
    <xf numFmtId="49" fontId="7" fillId="0" borderId="47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37"/>
  <sheetViews>
    <sheetView showGridLines="0" tabSelected="1" view="pageBreakPreview" zoomScale="115" zoomScaleSheetLayoutView="115" zoomScalePageLayoutView="0" workbookViewId="0" topLeftCell="A49">
      <selection activeCell="DF59" sqref="DF59:DR59"/>
    </sheetView>
  </sheetViews>
  <sheetFormatPr defaultColWidth="0.875" defaultRowHeight="12.75"/>
  <cols>
    <col min="1" max="172" width="0.875" style="1" customWidth="1"/>
    <col min="173" max="173" width="3.875" style="1" customWidth="1"/>
    <col min="174" max="16384" width="0.875" style="1" customWidth="1"/>
  </cols>
  <sheetData>
    <row r="1" spans="127:161" s="3" customFormat="1" ht="10.5">
      <c r="DW1" s="253" t="s">
        <v>24</v>
      </c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</row>
    <row r="2" spans="127:161" s="3" customFormat="1" ht="10.5">
      <c r="DW2" s="258" t="s">
        <v>322</v>
      </c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</row>
    <row r="3" spans="127:161" s="4" customFormat="1" ht="8.25">
      <c r="DW3" s="104" t="s">
        <v>19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</row>
    <row r="4" spans="127:161" s="3" customFormat="1" ht="10.5">
      <c r="DW4" s="101" t="s">
        <v>319</v>
      </c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</row>
    <row r="5" spans="127:161" s="4" customFormat="1" ht="8.25">
      <c r="DW5" s="104" t="s">
        <v>20</v>
      </c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</row>
    <row r="6" spans="127:161" s="3" customFormat="1" ht="10.5"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L6" s="101" t="s">
        <v>323</v>
      </c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</row>
    <row r="7" spans="127:161" s="4" customFormat="1" ht="8.25">
      <c r="DW7" s="104" t="s">
        <v>21</v>
      </c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L7" s="104" t="s">
        <v>22</v>
      </c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</row>
    <row r="8" spans="127:156" s="3" customFormat="1" ht="10.5">
      <c r="DW8" s="105" t="s">
        <v>23</v>
      </c>
      <c r="DX8" s="105"/>
      <c r="DY8" s="102"/>
      <c r="DZ8" s="102"/>
      <c r="EA8" s="102"/>
      <c r="EB8" s="106" t="s">
        <v>23</v>
      </c>
      <c r="EC8" s="106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5">
        <v>20</v>
      </c>
      <c r="EU8" s="105"/>
      <c r="EV8" s="105"/>
      <c r="EW8" s="103"/>
      <c r="EX8" s="103"/>
      <c r="EY8" s="103"/>
      <c r="EZ8" s="3" t="s">
        <v>5</v>
      </c>
    </row>
    <row r="10" spans="96:100" s="5" customFormat="1" ht="12">
      <c r="CR10" s="6" t="s">
        <v>26</v>
      </c>
      <c r="CS10" s="107" t="s">
        <v>270</v>
      </c>
      <c r="CT10" s="107"/>
      <c r="CU10" s="107"/>
      <c r="CV10" s="5" t="s">
        <v>5</v>
      </c>
    </row>
    <row r="11" spans="51:161" s="5" customFormat="1" ht="14.25">
      <c r="AY11" s="243" t="s">
        <v>27</v>
      </c>
      <c r="AZ11" s="243"/>
      <c r="BA11" s="243"/>
      <c r="BB11" s="243"/>
      <c r="BC11" s="243"/>
      <c r="BD11" s="243"/>
      <c r="BE11" s="243"/>
      <c r="BF11" s="108" t="s">
        <v>324</v>
      </c>
      <c r="BG11" s="108"/>
      <c r="BH11" s="108"/>
      <c r="BI11" s="243" t="s">
        <v>28</v>
      </c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108" t="s">
        <v>329</v>
      </c>
      <c r="CF11" s="108"/>
      <c r="CG11" s="108"/>
      <c r="CH11" s="243" t="s">
        <v>29</v>
      </c>
      <c r="CI11" s="243"/>
      <c r="CJ11" s="243"/>
      <c r="CK11" s="243"/>
      <c r="CL11" s="243"/>
      <c r="CM11" s="108" t="s">
        <v>347</v>
      </c>
      <c r="CN11" s="108"/>
      <c r="CO11" s="108"/>
      <c r="CP11" s="244" t="s">
        <v>30</v>
      </c>
      <c r="CQ11" s="244"/>
      <c r="CR11" s="244"/>
      <c r="CS11" s="244"/>
      <c r="CT11" s="244"/>
      <c r="CU11" s="244"/>
      <c r="CV11" s="244"/>
      <c r="CW11" s="244"/>
      <c r="CX11" s="244"/>
      <c r="ES11" s="245" t="s">
        <v>25</v>
      </c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7"/>
    </row>
    <row r="12" spans="149:161" ht="12" thickBot="1">
      <c r="ES12" s="248"/>
      <c r="ET12" s="249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50"/>
    </row>
    <row r="13" spans="59:161" ht="12.75" customHeight="1">
      <c r="BG13" s="127" t="s">
        <v>42</v>
      </c>
      <c r="BH13" s="127"/>
      <c r="BI13" s="127"/>
      <c r="BJ13" s="127"/>
      <c r="BK13" s="109" t="s">
        <v>348</v>
      </c>
      <c r="BL13" s="109"/>
      <c r="BM13" s="109"/>
      <c r="BN13" s="126" t="s">
        <v>23</v>
      </c>
      <c r="BO13" s="126"/>
      <c r="BQ13" s="109" t="s">
        <v>349</v>
      </c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27">
        <v>20</v>
      </c>
      <c r="CG13" s="127"/>
      <c r="CH13" s="127"/>
      <c r="CI13" s="252" t="s">
        <v>324</v>
      </c>
      <c r="CJ13" s="252"/>
      <c r="CK13" s="252"/>
      <c r="CL13" s="1" t="s">
        <v>43</v>
      </c>
      <c r="EQ13" s="2" t="s">
        <v>31</v>
      </c>
      <c r="ES13" s="192" t="s">
        <v>346</v>
      </c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251"/>
    </row>
    <row r="14" spans="1:161" ht="18" customHeight="1">
      <c r="A14" s="126" t="s">
        <v>34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EQ14" s="2" t="s">
        <v>32</v>
      </c>
      <c r="ES14" s="70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128"/>
    </row>
    <row r="15" spans="1:161" ht="11.25" customHeight="1">
      <c r="A15" s="1" t="s">
        <v>35</v>
      </c>
      <c r="AB15" s="118" t="s">
        <v>294</v>
      </c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EQ15" s="2" t="s">
        <v>33</v>
      </c>
      <c r="ES15" s="70" t="s">
        <v>150</v>
      </c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128"/>
    </row>
    <row r="16" spans="147:161" ht="11.25">
      <c r="EQ16" s="2" t="s">
        <v>32</v>
      </c>
      <c r="ES16" s="70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128"/>
    </row>
    <row r="17" spans="147:161" ht="11.25">
      <c r="EQ17" s="2" t="s">
        <v>36</v>
      </c>
      <c r="ES17" s="70" t="s">
        <v>292</v>
      </c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128"/>
    </row>
    <row r="18" spans="1:161" ht="11.25">
      <c r="A18" s="1" t="s">
        <v>40</v>
      </c>
      <c r="K18" s="119" t="s">
        <v>295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EQ18" s="2" t="s">
        <v>37</v>
      </c>
      <c r="ES18" s="70" t="s">
        <v>293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128"/>
    </row>
    <row r="19" spans="1:161" ht="18" customHeight="1" thickBot="1">
      <c r="A19" s="1" t="s">
        <v>41</v>
      </c>
      <c r="EQ19" s="2" t="s">
        <v>38</v>
      </c>
      <c r="ES19" s="94" t="s">
        <v>39</v>
      </c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242"/>
    </row>
    <row r="21" spans="1:161" s="7" customFormat="1" ht="10.5">
      <c r="A21" s="121" t="s">
        <v>44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</row>
    <row r="23" spans="1:161" ht="11.25">
      <c r="A23" s="246" t="s">
        <v>0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7"/>
      <c r="BX23" s="266" t="s">
        <v>1</v>
      </c>
      <c r="BY23" s="267"/>
      <c r="BZ23" s="267"/>
      <c r="CA23" s="267"/>
      <c r="CB23" s="267"/>
      <c r="CC23" s="267"/>
      <c r="CD23" s="267"/>
      <c r="CE23" s="279"/>
      <c r="CF23" s="266" t="s">
        <v>2</v>
      </c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79"/>
      <c r="CS23" s="266" t="s">
        <v>3</v>
      </c>
      <c r="CT23" s="267"/>
      <c r="CU23" s="267"/>
      <c r="CV23" s="267"/>
      <c r="CW23" s="267"/>
      <c r="CX23" s="267"/>
      <c r="CY23" s="267"/>
      <c r="CZ23" s="267"/>
      <c r="DA23" s="267"/>
      <c r="DB23" s="267"/>
      <c r="DC23" s="267"/>
      <c r="DD23" s="267"/>
      <c r="DE23" s="279"/>
      <c r="DF23" s="270" t="s">
        <v>10</v>
      </c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</row>
    <row r="24" spans="1:161" ht="11.25" customHeight="1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50"/>
      <c r="BX24" s="280"/>
      <c r="BY24" s="281"/>
      <c r="BZ24" s="281"/>
      <c r="CA24" s="281"/>
      <c r="CB24" s="281"/>
      <c r="CC24" s="281"/>
      <c r="CD24" s="281"/>
      <c r="CE24" s="282"/>
      <c r="CF24" s="280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2"/>
      <c r="CS24" s="280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2"/>
      <c r="DF24" s="129" t="s">
        <v>4</v>
      </c>
      <c r="DG24" s="130"/>
      <c r="DH24" s="130"/>
      <c r="DI24" s="130"/>
      <c r="DJ24" s="130"/>
      <c r="DK24" s="130"/>
      <c r="DL24" s="120" t="s">
        <v>324</v>
      </c>
      <c r="DM24" s="120"/>
      <c r="DN24" s="120"/>
      <c r="DO24" s="131" t="s">
        <v>5</v>
      </c>
      <c r="DP24" s="131"/>
      <c r="DQ24" s="131"/>
      <c r="DR24" s="132"/>
      <c r="DS24" s="129" t="s">
        <v>4</v>
      </c>
      <c r="DT24" s="130"/>
      <c r="DU24" s="130"/>
      <c r="DV24" s="130"/>
      <c r="DW24" s="130"/>
      <c r="DX24" s="130"/>
      <c r="DY24" s="120" t="s">
        <v>329</v>
      </c>
      <c r="DZ24" s="120"/>
      <c r="EA24" s="120"/>
      <c r="EB24" s="131" t="s">
        <v>5</v>
      </c>
      <c r="EC24" s="131"/>
      <c r="ED24" s="131"/>
      <c r="EE24" s="132"/>
      <c r="EF24" s="129" t="s">
        <v>4</v>
      </c>
      <c r="EG24" s="130"/>
      <c r="EH24" s="130"/>
      <c r="EI24" s="130"/>
      <c r="EJ24" s="130"/>
      <c r="EK24" s="130"/>
      <c r="EL24" s="120" t="s">
        <v>347</v>
      </c>
      <c r="EM24" s="120"/>
      <c r="EN24" s="120"/>
      <c r="EO24" s="131" t="s">
        <v>5</v>
      </c>
      <c r="EP24" s="131"/>
      <c r="EQ24" s="131"/>
      <c r="ER24" s="132"/>
      <c r="ES24" s="266" t="s">
        <v>9</v>
      </c>
      <c r="ET24" s="267"/>
      <c r="EU24" s="267"/>
      <c r="EV24" s="267"/>
      <c r="EW24" s="267"/>
      <c r="EX24" s="267"/>
      <c r="EY24" s="267"/>
      <c r="EZ24" s="267"/>
      <c r="FA24" s="267"/>
      <c r="FB24" s="267"/>
      <c r="FC24" s="267"/>
      <c r="FD24" s="267"/>
      <c r="FE24" s="267"/>
    </row>
    <row r="25" spans="1:161" ht="39" customHeight="1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8"/>
      <c r="BX25" s="268"/>
      <c r="BY25" s="269"/>
      <c r="BZ25" s="269"/>
      <c r="CA25" s="269"/>
      <c r="CB25" s="269"/>
      <c r="CC25" s="269"/>
      <c r="CD25" s="269"/>
      <c r="CE25" s="283"/>
      <c r="CF25" s="268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83"/>
      <c r="CS25" s="268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83"/>
      <c r="DF25" s="274" t="s">
        <v>6</v>
      </c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6"/>
      <c r="DS25" s="274" t="s">
        <v>7</v>
      </c>
      <c r="DT25" s="275"/>
      <c r="DU25" s="275"/>
      <c r="DV25" s="275"/>
      <c r="DW25" s="275"/>
      <c r="DX25" s="275"/>
      <c r="DY25" s="275"/>
      <c r="DZ25" s="275"/>
      <c r="EA25" s="275"/>
      <c r="EB25" s="275"/>
      <c r="EC25" s="275"/>
      <c r="ED25" s="275"/>
      <c r="EE25" s="276"/>
      <c r="EF25" s="274" t="s">
        <v>8</v>
      </c>
      <c r="EG25" s="275"/>
      <c r="EH25" s="275"/>
      <c r="EI25" s="275"/>
      <c r="EJ25" s="275"/>
      <c r="EK25" s="275"/>
      <c r="EL25" s="275"/>
      <c r="EM25" s="275"/>
      <c r="EN25" s="275"/>
      <c r="EO25" s="275"/>
      <c r="EP25" s="275"/>
      <c r="EQ25" s="275"/>
      <c r="ER25" s="276"/>
      <c r="ES25" s="268"/>
      <c r="ET25" s="269"/>
      <c r="EU25" s="269"/>
      <c r="EV25" s="269"/>
      <c r="EW25" s="269"/>
      <c r="EX25" s="269"/>
      <c r="EY25" s="269"/>
      <c r="EZ25" s="269"/>
      <c r="FA25" s="269"/>
      <c r="FB25" s="269"/>
      <c r="FC25" s="269"/>
      <c r="FD25" s="269"/>
      <c r="FE25" s="269"/>
    </row>
    <row r="26" spans="1:161" ht="12" thickBot="1">
      <c r="A26" s="272" t="s">
        <v>11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3"/>
      <c r="BX26" s="262" t="s">
        <v>12</v>
      </c>
      <c r="BY26" s="263"/>
      <c r="BZ26" s="263"/>
      <c r="CA26" s="263"/>
      <c r="CB26" s="263"/>
      <c r="CC26" s="263"/>
      <c r="CD26" s="263"/>
      <c r="CE26" s="264"/>
      <c r="CF26" s="262" t="s">
        <v>13</v>
      </c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4"/>
      <c r="CS26" s="262" t="s">
        <v>14</v>
      </c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4"/>
      <c r="DF26" s="259" t="s">
        <v>15</v>
      </c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1"/>
      <c r="DS26" s="262" t="s">
        <v>16</v>
      </c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4"/>
      <c r="EF26" s="262" t="s">
        <v>17</v>
      </c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4"/>
      <c r="ES26" s="262" t="s">
        <v>18</v>
      </c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</row>
    <row r="27" spans="1:161" ht="12.75" customHeight="1">
      <c r="A27" s="241" t="s">
        <v>45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192" t="s">
        <v>46</v>
      </c>
      <c r="BY27" s="168"/>
      <c r="BZ27" s="168"/>
      <c r="CA27" s="168"/>
      <c r="CB27" s="168"/>
      <c r="CC27" s="168"/>
      <c r="CD27" s="168"/>
      <c r="CE27" s="169"/>
      <c r="CF27" s="167" t="s">
        <v>47</v>
      </c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9"/>
      <c r="CS27" s="167" t="s">
        <v>47</v>
      </c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9"/>
      <c r="DF27" s="156">
        <v>2400</v>
      </c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8"/>
      <c r="DS27" s="153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265"/>
      <c r="EF27" s="153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265"/>
      <c r="ES27" s="153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5"/>
    </row>
    <row r="28" spans="1:161" ht="12.75" customHeight="1">
      <c r="A28" s="241" t="s">
        <v>48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70" t="s">
        <v>49</v>
      </c>
      <c r="BY28" s="53"/>
      <c r="BZ28" s="53"/>
      <c r="CA28" s="53"/>
      <c r="CB28" s="53"/>
      <c r="CC28" s="53"/>
      <c r="CD28" s="53"/>
      <c r="CE28" s="54"/>
      <c r="CF28" s="52" t="s">
        <v>47</v>
      </c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4"/>
      <c r="CS28" s="52" t="s">
        <v>47</v>
      </c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4"/>
      <c r="DF28" s="125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2"/>
      <c r="DS28" s="73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138"/>
      <c r="EF28" s="73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138"/>
      <c r="ES28" s="73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5"/>
    </row>
    <row r="29" spans="1:161" ht="11.25">
      <c r="A29" s="113" t="s">
        <v>50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4" t="s">
        <v>51</v>
      </c>
      <c r="BY29" s="115"/>
      <c r="BZ29" s="115"/>
      <c r="CA29" s="115"/>
      <c r="CB29" s="115"/>
      <c r="CC29" s="115"/>
      <c r="CD29" s="115"/>
      <c r="CE29" s="116"/>
      <c r="CF29" s="117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6"/>
      <c r="CS29" s="117" t="s">
        <v>188</v>
      </c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6"/>
      <c r="DF29" s="122">
        <f>DF33+DF43+DF39</f>
        <v>43712430</v>
      </c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4"/>
      <c r="DS29" s="135">
        <f>DS33+DS44</f>
        <v>41985030</v>
      </c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7"/>
      <c r="EF29" s="135">
        <f>EF33+EF44</f>
        <v>44085030</v>
      </c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7"/>
      <c r="ES29" s="73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5"/>
    </row>
    <row r="30" spans="1:161" ht="22.5" customHeight="1">
      <c r="A30" s="200" t="s">
        <v>52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70" t="s">
        <v>53</v>
      </c>
      <c r="BY30" s="53"/>
      <c r="BZ30" s="53"/>
      <c r="CA30" s="53"/>
      <c r="CB30" s="53"/>
      <c r="CC30" s="53"/>
      <c r="CD30" s="53"/>
      <c r="CE30" s="54"/>
      <c r="CF30" s="52" t="s">
        <v>54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4"/>
      <c r="CS30" s="52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4"/>
      <c r="DF30" s="125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2"/>
      <c r="DS30" s="73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138"/>
      <c r="EF30" s="73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138"/>
      <c r="ES30" s="73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5"/>
    </row>
    <row r="31" spans="1:161" ht="11.25">
      <c r="A31" s="231" t="s">
        <v>55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178" t="s">
        <v>56</v>
      </c>
      <c r="BY31" s="59"/>
      <c r="BZ31" s="59"/>
      <c r="CA31" s="59"/>
      <c r="CB31" s="59"/>
      <c r="CC31" s="59"/>
      <c r="CD31" s="59"/>
      <c r="CE31" s="60"/>
      <c r="CF31" s="58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60"/>
      <c r="CS31" s="58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60"/>
      <c r="DF31" s="64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6"/>
      <c r="DS31" s="142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4"/>
      <c r="EF31" s="142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4"/>
      <c r="ES31" s="142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51"/>
    </row>
    <row r="32" spans="1:161" ht="12" thickBot="1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6"/>
      <c r="BX32" s="237"/>
      <c r="BY32" s="238"/>
      <c r="BZ32" s="238"/>
      <c r="CA32" s="238"/>
      <c r="CB32" s="238"/>
      <c r="CC32" s="238"/>
      <c r="CD32" s="238"/>
      <c r="CE32" s="239"/>
      <c r="CF32" s="240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9"/>
      <c r="CS32" s="240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9"/>
      <c r="DF32" s="139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1"/>
      <c r="DS32" s="145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7"/>
      <c r="EF32" s="145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7"/>
      <c r="ES32" s="145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52"/>
    </row>
    <row r="33" spans="1:161" ht="10.5" customHeight="1">
      <c r="A33" s="67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192" t="s">
        <v>58</v>
      </c>
      <c r="BY33" s="168"/>
      <c r="BZ33" s="168"/>
      <c r="CA33" s="168"/>
      <c r="CB33" s="168"/>
      <c r="CC33" s="168"/>
      <c r="CD33" s="168"/>
      <c r="CE33" s="169"/>
      <c r="CF33" s="167" t="s">
        <v>59</v>
      </c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9"/>
      <c r="CS33" s="167" t="s">
        <v>59</v>
      </c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9"/>
      <c r="DF33" s="156">
        <f>SUM(DF35+DF36+DF37+DF38)</f>
        <v>40133900</v>
      </c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8"/>
      <c r="DS33" s="159">
        <f>DS35+DS36</f>
        <v>40687000</v>
      </c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1"/>
      <c r="EF33" s="159">
        <f>EF35+EF36</f>
        <v>42787000</v>
      </c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1"/>
      <c r="ES33" s="153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5"/>
    </row>
    <row r="34" spans="1:161" ht="33.75" customHeight="1">
      <c r="A34" s="173" t="s">
        <v>60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70" t="s">
        <v>61</v>
      </c>
      <c r="BY34" s="53"/>
      <c r="BZ34" s="53"/>
      <c r="CA34" s="53"/>
      <c r="CB34" s="53"/>
      <c r="CC34" s="53"/>
      <c r="CD34" s="53"/>
      <c r="CE34" s="54"/>
      <c r="CF34" s="52" t="s">
        <v>59</v>
      </c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4"/>
      <c r="CS34" s="52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4"/>
      <c r="DF34" s="55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7"/>
      <c r="DS34" s="189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1"/>
      <c r="EF34" s="189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1"/>
      <c r="ES34" s="73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5"/>
    </row>
    <row r="35" spans="1:161" ht="22.5" customHeight="1">
      <c r="A35" s="232" t="s">
        <v>307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4"/>
      <c r="BX35" s="70" t="s">
        <v>62</v>
      </c>
      <c r="BY35" s="53"/>
      <c r="BZ35" s="53"/>
      <c r="CA35" s="53"/>
      <c r="CB35" s="53"/>
      <c r="CC35" s="53"/>
      <c r="CD35" s="53"/>
      <c r="CE35" s="54"/>
      <c r="CF35" s="52" t="s">
        <v>59</v>
      </c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4"/>
      <c r="CS35" s="52" t="s">
        <v>296</v>
      </c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4"/>
      <c r="DF35" s="55">
        <v>39123900</v>
      </c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7"/>
      <c r="DS35" s="55">
        <v>40037000</v>
      </c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7"/>
      <c r="EF35" s="55">
        <v>42137000</v>
      </c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7"/>
      <c r="ES35" s="73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5"/>
    </row>
    <row r="36" spans="1:161" ht="13.5" customHeight="1">
      <c r="A36" s="164" t="s">
        <v>291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6"/>
      <c r="BX36" s="70" t="s">
        <v>314</v>
      </c>
      <c r="BY36" s="53"/>
      <c r="BZ36" s="53"/>
      <c r="CA36" s="53"/>
      <c r="CB36" s="53"/>
      <c r="CC36" s="53"/>
      <c r="CD36" s="53"/>
      <c r="CE36" s="54"/>
      <c r="CF36" s="52" t="s">
        <v>59</v>
      </c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4"/>
      <c r="CS36" s="52" t="s">
        <v>330</v>
      </c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4"/>
      <c r="DF36" s="55">
        <v>1000000</v>
      </c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7"/>
      <c r="DS36" s="55">
        <v>650000</v>
      </c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7"/>
      <c r="EF36" s="55">
        <v>650000</v>
      </c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7"/>
      <c r="ES36" s="73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5"/>
    </row>
    <row r="37" spans="1:161" ht="13.5" customHeight="1">
      <c r="A37" s="164" t="s">
        <v>313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284"/>
      <c r="BX37" s="70" t="s">
        <v>315</v>
      </c>
      <c r="BY37" s="53"/>
      <c r="BZ37" s="53"/>
      <c r="CA37" s="53"/>
      <c r="CB37" s="53"/>
      <c r="CC37" s="53"/>
      <c r="CD37" s="53"/>
      <c r="CE37" s="54"/>
      <c r="CF37" s="52" t="s">
        <v>59</v>
      </c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4"/>
      <c r="CS37" s="52" t="s">
        <v>108</v>
      </c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4"/>
      <c r="DF37" s="55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7"/>
      <c r="DS37" s="36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8"/>
      <c r="EF37" s="36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8"/>
      <c r="ES37" s="25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7"/>
    </row>
    <row r="38" spans="1:161" ht="13.5" customHeight="1">
      <c r="A38" s="164" t="s">
        <v>334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284"/>
      <c r="BX38" s="70" t="s">
        <v>335</v>
      </c>
      <c r="BY38" s="53"/>
      <c r="BZ38" s="53"/>
      <c r="CA38" s="53"/>
      <c r="CB38" s="53"/>
      <c r="CC38" s="53"/>
      <c r="CD38" s="53"/>
      <c r="CE38" s="54"/>
      <c r="CF38" s="52" t="s">
        <v>59</v>
      </c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4"/>
      <c r="CS38" s="52" t="s">
        <v>336</v>
      </c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4"/>
      <c r="DF38" s="55">
        <v>10000</v>
      </c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7"/>
      <c r="DS38" s="39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1"/>
      <c r="EF38" s="39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1"/>
      <c r="ES38" s="25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7"/>
    </row>
    <row r="39" spans="1:161" ht="10.5" customHeight="1">
      <c r="A39" s="67" t="s">
        <v>63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9"/>
      <c r="BX39" s="70" t="s">
        <v>64</v>
      </c>
      <c r="BY39" s="53"/>
      <c r="BZ39" s="53"/>
      <c r="CA39" s="53"/>
      <c r="CB39" s="53"/>
      <c r="CC39" s="53"/>
      <c r="CD39" s="53"/>
      <c r="CE39" s="54"/>
      <c r="CF39" s="52" t="s">
        <v>65</v>
      </c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4"/>
      <c r="CS39" s="52" t="s">
        <v>65</v>
      </c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4"/>
      <c r="DF39" s="55">
        <f>SUM(DF40:DR42)</f>
        <v>0</v>
      </c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2"/>
      <c r="DS39" s="61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/>
      <c r="EF39" s="61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3"/>
      <c r="ES39" s="73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5"/>
    </row>
    <row r="40" spans="1:161" ht="10.5" customHeight="1">
      <c r="A40" s="231" t="s">
        <v>55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178" t="s">
        <v>66</v>
      </c>
      <c r="BY40" s="59"/>
      <c r="BZ40" s="59"/>
      <c r="CA40" s="59"/>
      <c r="CB40" s="59"/>
      <c r="CC40" s="59"/>
      <c r="CD40" s="59"/>
      <c r="CE40" s="60"/>
      <c r="CF40" s="58" t="s">
        <v>65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60"/>
      <c r="CS40" s="219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1"/>
      <c r="DF40" s="79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1"/>
      <c r="DS40" s="79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1"/>
      <c r="EF40" s="79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1"/>
      <c r="ES40" s="142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51"/>
    </row>
    <row r="41" spans="1:161" ht="10.5" customHeight="1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6"/>
      <c r="BX41" s="179"/>
      <c r="BY41" s="176"/>
      <c r="BZ41" s="176"/>
      <c r="CA41" s="176"/>
      <c r="CB41" s="176"/>
      <c r="CC41" s="176"/>
      <c r="CD41" s="176"/>
      <c r="CE41" s="177"/>
      <c r="CF41" s="175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7"/>
      <c r="CS41" s="222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4"/>
      <c r="DF41" s="82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4"/>
      <c r="DS41" s="82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4"/>
      <c r="EF41" s="82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4"/>
      <c r="ES41" s="196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8"/>
    </row>
    <row r="42" spans="1:161" ht="10.5" customHeight="1">
      <c r="A42" s="67" t="s">
        <v>343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9"/>
      <c r="BX42" s="70" t="s">
        <v>342</v>
      </c>
      <c r="BY42" s="53"/>
      <c r="BZ42" s="53"/>
      <c r="CA42" s="53"/>
      <c r="CB42" s="53"/>
      <c r="CC42" s="53"/>
      <c r="CD42" s="53"/>
      <c r="CE42" s="54"/>
      <c r="CF42" s="52" t="s">
        <v>65</v>
      </c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4"/>
      <c r="CS42" s="52" t="s">
        <v>344</v>
      </c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4"/>
      <c r="DF42" s="55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2"/>
      <c r="DS42" s="55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2"/>
      <c r="EF42" s="55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2"/>
      <c r="ES42" s="73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5"/>
    </row>
    <row r="43" spans="1:161" ht="10.5" customHeight="1">
      <c r="A43" s="67" t="s">
        <v>67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9"/>
      <c r="BX43" s="70" t="s">
        <v>68</v>
      </c>
      <c r="BY43" s="53"/>
      <c r="BZ43" s="53"/>
      <c r="CA43" s="53"/>
      <c r="CB43" s="53"/>
      <c r="CC43" s="53"/>
      <c r="CD43" s="53"/>
      <c r="CE43" s="54"/>
      <c r="CF43" s="52" t="s">
        <v>69</v>
      </c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4"/>
      <c r="CS43" s="52" t="s">
        <v>69</v>
      </c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4"/>
      <c r="DF43" s="55">
        <f>SUM(DF44+DF46)</f>
        <v>3578530</v>
      </c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2"/>
      <c r="DS43" s="55">
        <f>SUM(DS44+DS46)</f>
        <v>1298030</v>
      </c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2"/>
      <c r="EF43" s="55">
        <f>SUM(EF44+EF46)</f>
        <v>1298030</v>
      </c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2"/>
      <c r="ES43" s="73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5"/>
    </row>
    <row r="44" spans="1:161" ht="10.5" customHeight="1">
      <c r="A44" s="212" t="s">
        <v>55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178" t="s">
        <v>298</v>
      </c>
      <c r="BY44" s="59"/>
      <c r="BZ44" s="59"/>
      <c r="CA44" s="59"/>
      <c r="CB44" s="59"/>
      <c r="CC44" s="59"/>
      <c r="CD44" s="59"/>
      <c r="CE44" s="60"/>
      <c r="CF44" s="58" t="s">
        <v>69</v>
      </c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60"/>
      <c r="CS44" s="58" t="s">
        <v>297</v>
      </c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60"/>
      <c r="DF44" s="180">
        <v>3578530</v>
      </c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2"/>
      <c r="DS44" s="180">
        <v>1298030</v>
      </c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2"/>
      <c r="EF44" s="180">
        <v>1298030</v>
      </c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2"/>
      <c r="ES44" s="225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7"/>
    </row>
    <row r="45" spans="1:161" ht="10.5" customHeight="1">
      <c r="A45" s="187" t="s">
        <v>73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8"/>
      <c r="BX45" s="179"/>
      <c r="BY45" s="176"/>
      <c r="BZ45" s="176"/>
      <c r="CA45" s="176"/>
      <c r="CB45" s="176"/>
      <c r="CC45" s="176"/>
      <c r="CD45" s="176"/>
      <c r="CE45" s="177"/>
      <c r="CF45" s="175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7"/>
      <c r="CS45" s="175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7"/>
      <c r="DF45" s="183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5"/>
      <c r="DS45" s="183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5"/>
      <c r="EF45" s="183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5"/>
      <c r="ES45" s="228"/>
      <c r="ET45" s="229"/>
      <c r="EU45" s="229"/>
      <c r="EV45" s="229"/>
      <c r="EW45" s="229"/>
      <c r="EX45" s="229"/>
      <c r="EY45" s="229"/>
      <c r="EZ45" s="229"/>
      <c r="FA45" s="229"/>
      <c r="FB45" s="229"/>
      <c r="FC45" s="229"/>
      <c r="FD45" s="229"/>
      <c r="FE45" s="230"/>
    </row>
    <row r="46" spans="1:161" ht="21" customHeight="1">
      <c r="A46" s="200" t="s">
        <v>338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89"/>
      <c r="BX46" s="70" t="s">
        <v>337</v>
      </c>
      <c r="BY46" s="53"/>
      <c r="BZ46" s="53"/>
      <c r="CA46" s="53"/>
      <c r="CB46" s="53"/>
      <c r="CC46" s="53"/>
      <c r="CD46" s="53"/>
      <c r="CE46" s="54"/>
      <c r="CF46" s="52" t="s">
        <v>69</v>
      </c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4"/>
      <c r="CS46" s="52" t="s">
        <v>339</v>
      </c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4"/>
      <c r="DF46" s="285"/>
      <c r="DG46" s="286"/>
      <c r="DH46" s="286"/>
      <c r="DI46" s="286"/>
      <c r="DJ46" s="286"/>
      <c r="DK46" s="286"/>
      <c r="DL46" s="286"/>
      <c r="DM46" s="286"/>
      <c r="DN46" s="286"/>
      <c r="DO46" s="286"/>
      <c r="DP46" s="286"/>
      <c r="DQ46" s="286"/>
      <c r="DR46" s="287"/>
      <c r="DS46" s="148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50"/>
      <c r="EF46" s="148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50"/>
      <c r="ES46" s="73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5"/>
    </row>
    <row r="47" spans="1:161" ht="10.5" customHeight="1">
      <c r="A47" s="67" t="s">
        <v>70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9"/>
      <c r="BX47" s="70" t="s">
        <v>71</v>
      </c>
      <c r="BY47" s="53"/>
      <c r="BZ47" s="53"/>
      <c r="CA47" s="53"/>
      <c r="CB47" s="53"/>
      <c r="CC47" s="53"/>
      <c r="CD47" s="53"/>
      <c r="CE47" s="54"/>
      <c r="CF47" s="52" t="s">
        <v>72</v>
      </c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4"/>
      <c r="CS47" s="110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2"/>
      <c r="DF47" s="61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3"/>
      <c r="DS47" s="76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8"/>
      <c r="EF47" s="76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8"/>
      <c r="ES47" s="73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5"/>
    </row>
    <row r="48" spans="1:161" ht="10.5" customHeight="1">
      <c r="A48" s="212" t="s">
        <v>55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178" t="s">
        <v>74</v>
      </c>
      <c r="BY48" s="59"/>
      <c r="BZ48" s="59"/>
      <c r="CA48" s="59"/>
      <c r="CB48" s="59"/>
      <c r="CC48" s="59"/>
      <c r="CD48" s="59"/>
      <c r="CE48" s="60"/>
      <c r="CF48" s="58" t="s">
        <v>72</v>
      </c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60"/>
      <c r="CS48" s="219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1"/>
      <c r="DF48" s="79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1"/>
      <c r="DS48" s="213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5"/>
      <c r="EF48" s="213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5"/>
      <c r="ES48" s="142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51"/>
    </row>
    <row r="49" spans="1:161" ht="10.5" customHeight="1">
      <c r="A49" s="187" t="s">
        <v>73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8"/>
      <c r="BX49" s="179"/>
      <c r="BY49" s="176"/>
      <c r="BZ49" s="176"/>
      <c r="CA49" s="176"/>
      <c r="CB49" s="176"/>
      <c r="CC49" s="176"/>
      <c r="CD49" s="176"/>
      <c r="CE49" s="177"/>
      <c r="CF49" s="175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7"/>
      <c r="CS49" s="222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4"/>
      <c r="DF49" s="82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4"/>
      <c r="DS49" s="216"/>
      <c r="DT49" s="217"/>
      <c r="DU49" s="217"/>
      <c r="DV49" s="217"/>
      <c r="DW49" s="217"/>
      <c r="DX49" s="217"/>
      <c r="DY49" s="217"/>
      <c r="DZ49" s="217"/>
      <c r="EA49" s="217"/>
      <c r="EB49" s="217"/>
      <c r="EC49" s="217"/>
      <c r="ED49" s="217"/>
      <c r="EE49" s="218"/>
      <c r="EF49" s="216"/>
      <c r="EG49" s="217"/>
      <c r="EH49" s="217"/>
      <c r="EI49" s="217"/>
      <c r="EJ49" s="217"/>
      <c r="EK49" s="217"/>
      <c r="EL49" s="217"/>
      <c r="EM49" s="217"/>
      <c r="EN49" s="217"/>
      <c r="EO49" s="217"/>
      <c r="EP49" s="217"/>
      <c r="EQ49" s="217"/>
      <c r="ER49" s="218"/>
      <c r="ES49" s="196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8"/>
    </row>
    <row r="50" spans="1:161" ht="10.5" customHeight="1">
      <c r="A50" s="186" t="s">
        <v>75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8"/>
      <c r="BX50" s="70" t="s">
        <v>76</v>
      </c>
      <c r="BY50" s="53"/>
      <c r="BZ50" s="53"/>
      <c r="CA50" s="53"/>
      <c r="CB50" s="53"/>
      <c r="CC50" s="53"/>
      <c r="CD50" s="53"/>
      <c r="CE50" s="54"/>
      <c r="CF50" s="52" t="s">
        <v>72</v>
      </c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4"/>
      <c r="CS50" s="110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  <c r="DE50" s="112"/>
      <c r="DF50" s="61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3"/>
      <c r="DS50" s="76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8"/>
      <c r="EF50" s="76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8"/>
      <c r="ES50" s="73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5"/>
    </row>
    <row r="51" spans="1:161" ht="10.5" customHeigh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8"/>
      <c r="BX51" s="70"/>
      <c r="BY51" s="53"/>
      <c r="BZ51" s="53"/>
      <c r="CA51" s="53"/>
      <c r="CB51" s="53"/>
      <c r="CC51" s="53"/>
      <c r="CD51" s="53"/>
      <c r="CE51" s="54"/>
      <c r="CF51" s="52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4"/>
      <c r="CS51" s="110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2"/>
      <c r="DF51" s="61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3"/>
      <c r="DS51" s="76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8"/>
      <c r="EF51" s="76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8"/>
      <c r="ES51" s="73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5"/>
    </row>
    <row r="52" spans="1:161" ht="10.5" customHeight="1">
      <c r="A52" s="67" t="s">
        <v>77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9"/>
      <c r="BX52" s="70" t="s">
        <v>78</v>
      </c>
      <c r="BY52" s="53"/>
      <c r="BZ52" s="53"/>
      <c r="CA52" s="53"/>
      <c r="CB52" s="53"/>
      <c r="CC52" s="53"/>
      <c r="CD52" s="53"/>
      <c r="CE52" s="54"/>
      <c r="CF52" s="52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4"/>
      <c r="CS52" s="110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2"/>
      <c r="DF52" s="61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3"/>
      <c r="DS52" s="76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8"/>
      <c r="EF52" s="76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8"/>
      <c r="ES52" s="73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5"/>
    </row>
    <row r="53" spans="1:161" ht="10.5" customHeight="1">
      <c r="A53" s="212" t="s">
        <v>55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178"/>
      <c r="BY53" s="59"/>
      <c r="BZ53" s="59"/>
      <c r="CA53" s="59"/>
      <c r="CB53" s="59"/>
      <c r="CC53" s="59"/>
      <c r="CD53" s="59"/>
      <c r="CE53" s="60"/>
      <c r="CF53" s="58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60"/>
      <c r="CS53" s="219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1"/>
      <c r="DF53" s="79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1"/>
      <c r="DS53" s="213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5"/>
      <c r="EF53" s="213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5"/>
      <c r="ES53" s="142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51"/>
    </row>
    <row r="54" spans="1:161" ht="10.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8"/>
      <c r="BX54" s="179"/>
      <c r="BY54" s="176"/>
      <c r="BZ54" s="176"/>
      <c r="CA54" s="176"/>
      <c r="CB54" s="176"/>
      <c r="CC54" s="176"/>
      <c r="CD54" s="176"/>
      <c r="CE54" s="177"/>
      <c r="CF54" s="175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7"/>
      <c r="CS54" s="222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4"/>
      <c r="DF54" s="82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4"/>
      <c r="DS54" s="216"/>
      <c r="DT54" s="217"/>
      <c r="DU54" s="217"/>
      <c r="DV54" s="217"/>
      <c r="DW54" s="217"/>
      <c r="DX54" s="217"/>
      <c r="DY54" s="217"/>
      <c r="DZ54" s="217"/>
      <c r="EA54" s="217"/>
      <c r="EB54" s="217"/>
      <c r="EC54" s="217"/>
      <c r="ED54" s="217"/>
      <c r="EE54" s="218"/>
      <c r="EF54" s="216"/>
      <c r="EG54" s="217"/>
      <c r="EH54" s="217"/>
      <c r="EI54" s="217"/>
      <c r="EJ54" s="217"/>
      <c r="EK54" s="217"/>
      <c r="EL54" s="217"/>
      <c r="EM54" s="217"/>
      <c r="EN54" s="217"/>
      <c r="EO54" s="217"/>
      <c r="EP54" s="217"/>
      <c r="EQ54" s="217"/>
      <c r="ER54" s="218"/>
      <c r="ES54" s="196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8"/>
    </row>
    <row r="55" spans="1:161" ht="10.5" customHeigh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8"/>
      <c r="BX55" s="70"/>
      <c r="BY55" s="53"/>
      <c r="BZ55" s="53"/>
      <c r="CA55" s="53"/>
      <c r="CB55" s="53"/>
      <c r="CC55" s="53"/>
      <c r="CD55" s="53"/>
      <c r="CE55" s="54"/>
      <c r="CF55" s="52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4"/>
      <c r="CS55" s="110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1"/>
      <c r="DE55" s="112"/>
      <c r="DF55" s="61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3"/>
      <c r="DS55" s="76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8"/>
      <c r="EF55" s="76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8"/>
      <c r="ES55" s="73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5"/>
    </row>
    <row r="56" spans="1:161" ht="12.75" customHeight="1">
      <c r="A56" s="67" t="s">
        <v>79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9"/>
      <c r="BX56" s="70" t="s">
        <v>80</v>
      </c>
      <c r="BY56" s="53"/>
      <c r="BZ56" s="53"/>
      <c r="CA56" s="53"/>
      <c r="CB56" s="53"/>
      <c r="CC56" s="53"/>
      <c r="CD56" s="53"/>
      <c r="CE56" s="54"/>
      <c r="CF56" s="52" t="s">
        <v>47</v>
      </c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4"/>
      <c r="CS56" s="52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4"/>
      <c r="DF56" s="55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7"/>
      <c r="DS56" s="189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1"/>
      <c r="EF56" s="189"/>
      <c r="EG56" s="190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1"/>
      <c r="ES56" s="73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5"/>
    </row>
    <row r="57" spans="1:161" ht="33.75" customHeight="1">
      <c r="A57" s="173" t="s">
        <v>81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70" t="s">
        <v>82</v>
      </c>
      <c r="BY57" s="53"/>
      <c r="BZ57" s="53"/>
      <c r="CA57" s="53"/>
      <c r="CB57" s="53"/>
      <c r="CC57" s="53"/>
      <c r="CD57" s="53"/>
      <c r="CE57" s="54"/>
      <c r="CF57" s="52" t="s">
        <v>83</v>
      </c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4"/>
      <c r="CS57" s="52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4"/>
      <c r="DF57" s="55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7"/>
      <c r="DS57" s="189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1"/>
      <c r="EF57" s="189"/>
      <c r="EG57" s="190"/>
      <c r="EH57" s="190"/>
      <c r="EI57" s="190"/>
      <c r="EJ57" s="190"/>
      <c r="EK57" s="190"/>
      <c r="EL57" s="190"/>
      <c r="EM57" s="190"/>
      <c r="EN57" s="190"/>
      <c r="EO57" s="190"/>
      <c r="EP57" s="190"/>
      <c r="EQ57" s="190"/>
      <c r="ER57" s="191"/>
      <c r="ES57" s="73" t="s">
        <v>47</v>
      </c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5"/>
    </row>
    <row r="58" spans="1:161" ht="10.5" customHeight="1">
      <c r="A58" s="186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8"/>
      <c r="BX58" s="70"/>
      <c r="BY58" s="53"/>
      <c r="BZ58" s="53"/>
      <c r="CA58" s="53"/>
      <c r="CB58" s="53"/>
      <c r="CC58" s="53"/>
      <c r="CD58" s="53"/>
      <c r="CE58" s="54"/>
      <c r="CF58" s="52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4"/>
      <c r="CS58" s="52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4"/>
      <c r="DF58" s="55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7"/>
      <c r="DS58" s="189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1"/>
      <c r="EF58" s="189"/>
      <c r="EG58" s="190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  <c r="ER58" s="191"/>
      <c r="ES58" s="73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5"/>
    </row>
    <row r="59" spans="1:161" ht="10.5" customHeight="1">
      <c r="A59" s="113" t="s">
        <v>84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4" t="s">
        <v>85</v>
      </c>
      <c r="BY59" s="115"/>
      <c r="BZ59" s="115"/>
      <c r="CA59" s="115"/>
      <c r="CB59" s="115"/>
      <c r="CC59" s="115"/>
      <c r="CD59" s="115"/>
      <c r="CE59" s="116"/>
      <c r="CF59" s="117" t="s">
        <v>47</v>
      </c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6"/>
      <c r="CS59" s="117" t="s">
        <v>271</v>
      </c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6"/>
      <c r="DF59" s="122">
        <f>DF60+DF62+DF65+DF74+DF81+DF94+DF93</f>
        <v>43714830</v>
      </c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4"/>
      <c r="DS59" s="135">
        <f>DS60+DS62+DS65+DS74+DS81+DS94+DS93</f>
        <v>41985030</v>
      </c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7"/>
      <c r="EF59" s="135">
        <f>EF60+EF62+EF65+EF74+EF81+EF94+EF93</f>
        <v>44085030</v>
      </c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7"/>
      <c r="ES59" s="73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5"/>
    </row>
    <row r="60" spans="1:161" ht="22.5" customHeight="1">
      <c r="A60" s="92" t="s">
        <v>86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70" t="s">
        <v>87</v>
      </c>
      <c r="BY60" s="53"/>
      <c r="BZ60" s="53"/>
      <c r="CA60" s="53"/>
      <c r="CB60" s="53"/>
      <c r="CC60" s="53"/>
      <c r="CD60" s="53"/>
      <c r="CE60" s="54"/>
      <c r="CF60" s="52" t="s">
        <v>47</v>
      </c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4"/>
      <c r="CS60" s="52" t="s">
        <v>272</v>
      </c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4"/>
      <c r="DF60" s="55">
        <f>SUM(DF61,DF63,DF66+DF64)</f>
        <v>38889280</v>
      </c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7"/>
      <c r="DS60" s="55">
        <f>SUM(DS61,DS63,DS66+DS64)</f>
        <v>40916280</v>
      </c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7"/>
      <c r="EF60" s="55">
        <f>SUM(EF61,EF63,EF66+EF64)</f>
        <v>43016280</v>
      </c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7"/>
      <c r="ES60" s="73" t="s">
        <v>47</v>
      </c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5"/>
    </row>
    <row r="61" spans="1:161" ht="22.5" customHeight="1">
      <c r="A61" s="173" t="s">
        <v>88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70" t="s">
        <v>89</v>
      </c>
      <c r="BY61" s="53"/>
      <c r="BZ61" s="53"/>
      <c r="CA61" s="53"/>
      <c r="CB61" s="53"/>
      <c r="CC61" s="53"/>
      <c r="CD61" s="53"/>
      <c r="CE61" s="54"/>
      <c r="CF61" s="52" t="s">
        <v>90</v>
      </c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4"/>
      <c r="CS61" s="52" t="s">
        <v>273</v>
      </c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4"/>
      <c r="DF61" s="55">
        <f>29674424+218736</f>
        <v>29893160</v>
      </c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7"/>
      <c r="DS61" s="55">
        <v>31452389</v>
      </c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7"/>
      <c r="EF61" s="55">
        <v>33067774</v>
      </c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7"/>
      <c r="ES61" s="73" t="s">
        <v>47</v>
      </c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5"/>
    </row>
    <row r="62" spans="1:161" ht="22.5" customHeight="1">
      <c r="A62" s="133" t="s">
        <v>316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4"/>
      <c r="BX62" s="70" t="s">
        <v>317</v>
      </c>
      <c r="BY62" s="53"/>
      <c r="BZ62" s="53"/>
      <c r="CA62" s="53"/>
      <c r="CB62" s="53"/>
      <c r="CC62" s="53"/>
      <c r="CD62" s="53"/>
      <c r="CE62" s="54"/>
      <c r="CF62" s="52" t="s">
        <v>90</v>
      </c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4"/>
      <c r="CS62" s="52" t="s">
        <v>318</v>
      </c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4"/>
      <c r="DF62" s="55">
        <v>83200</v>
      </c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7"/>
      <c r="DS62" s="55">
        <v>83200</v>
      </c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7"/>
      <c r="EF62" s="55">
        <v>83200</v>
      </c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7"/>
      <c r="ES62" s="25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7"/>
    </row>
    <row r="63" spans="1:161" ht="10.5" customHeight="1">
      <c r="A63" s="186" t="s">
        <v>91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8"/>
      <c r="BX63" s="70" t="s">
        <v>92</v>
      </c>
      <c r="BY63" s="53"/>
      <c r="BZ63" s="53"/>
      <c r="CA63" s="53"/>
      <c r="CB63" s="53"/>
      <c r="CC63" s="53"/>
      <c r="CD63" s="53"/>
      <c r="CE63" s="54"/>
      <c r="CF63" s="52" t="s">
        <v>93</v>
      </c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4"/>
      <c r="CS63" s="52" t="s">
        <v>332</v>
      </c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4"/>
      <c r="DF63" s="55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7"/>
      <c r="DS63" s="55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7"/>
      <c r="EF63" s="55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7"/>
      <c r="ES63" s="73" t="s">
        <v>47</v>
      </c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5"/>
    </row>
    <row r="64" spans="1:161" ht="10.5" customHeight="1">
      <c r="A64" s="209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1"/>
      <c r="BX64" s="70" t="s">
        <v>92</v>
      </c>
      <c r="BY64" s="53"/>
      <c r="BZ64" s="53"/>
      <c r="CA64" s="53"/>
      <c r="CB64" s="53"/>
      <c r="CC64" s="53"/>
      <c r="CD64" s="53"/>
      <c r="CE64" s="54"/>
      <c r="CF64" s="52" t="s">
        <v>93</v>
      </c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4"/>
      <c r="CS64" s="52" t="s">
        <v>286</v>
      </c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4"/>
      <c r="DF64" s="55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7"/>
      <c r="DS64" s="55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7"/>
      <c r="ES64" s="73" t="s">
        <v>47</v>
      </c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5"/>
    </row>
    <row r="65" spans="1:161" ht="22.5" customHeight="1">
      <c r="A65" s="173" t="s">
        <v>94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70" t="s">
        <v>95</v>
      </c>
      <c r="BY65" s="53"/>
      <c r="BZ65" s="53"/>
      <c r="CA65" s="53"/>
      <c r="CB65" s="53"/>
      <c r="CC65" s="53"/>
      <c r="CD65" s="53"/>
      <c r="CE65" s="54"/>
      <c r="CF65" s="52" t="s">
        <v>331</v>
      </c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4"/>
      <c r="CS65" s="52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4"/>
      <c r="DF65" s="55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7"/>
      <c r="DS65" s="55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7"/>
      <c r="EF65" s="55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7"/>
      <c r="ES65" s="73" t="s">
        <v>47</v>
      </c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5"/>
    </row>
    <row r="66" spans="1:161" ht="22.5" customHeight="1">
      <c r="A66" s="173" t="s">
        <v>96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70" t="s">
        <v>97</v>
      </c>
      <c r="BY66" s="53"/>
      <c r="BZ66" s="53"/>
      <c r="CA66" s="53"/>
      <c r="CB66" s="53"/>
      <c r="CC66" s="53"/>
      <c r="CD66" s="53"/>
      <c r="CE66" s="54"/>
      <c r="CF66" s="52" t="s">
        <v>98</v>
      </c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4"/>
      <c r="CS66" s="52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4"/>
      <c r="DF66" s="55">
        <f>SUM(DF67:DR68)</f>
        <v>8996120</v>
      </c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7"/>
      <c r="DS66" s="55">
        <f>DS67</f>
        <v>9463891</v>
      </c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7"/>
      <c r="EF66" s="55">
        <f>EF67</f>
        <v>9948506</v>
      </c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7"/>
      <c r="ES66" s="73" t="s">
        <v>47</v>
      </c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5"/>
    </row>
    <row r="67" spans="1:161" ht="22.5" customHeight="1">
      <c r="A67" s="162" t="s">
        <v>99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70" t="s">
        <v>100</v>
      </c>
      <c r="BY67" s="53"/>
      <c r="BZ67" s="53"/>
      <c r="CA67" s="53"/>
      <c r="CB67" s="53"/>
      <c r="CC67" s="53"/>
      <c r="CD67" s="53"/>
      <c r="CE67" s="54"/>
      <c r="CF67" s="52" t="s">
        <v>98</v>
      </c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4"/>
      <c r="CS67" s="52" t="s">
        <v>274</v>
      </c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4"/>
      <c r="DF67" s="55">
        <f>8902376+93744</f>
        <v>8996120</v>
      </c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7"/>
      <c r="DS67" s="55">
        <f>9370147+93744</f>
        <v>9463891</v>
      </c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7"/>
      <c r="EF67" s="55">
        <f>9854762+93744</f>
        <v>9948506</v>
      </c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7"/>
      <c r="ES67" s="73" t="s">
        <v>47</v>
      </c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5"/>
    </row>
    <row r="68" spans="1:161" ht="10.5" customHeight="1" thickBot="1">
      <c r="A68" s="202" t="s">
        <v>101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1"/>
      <c r="BX68" s="94" t="s">
        <v>102</v>
      </c>
      <c r="BY68" s="95"/>
      <c r="BZ68" s="95"/>
      <c r="CA68" s="95"/>
      <c r="CB68" s="95"/>
      <c r="CC68" s="95"/>
      <c r="CD68" s="95"/>
      <c r="CE68" s="96"/>
      <c r="CF68" s="97" t="s">
        <v>98</v>
      </c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6"/>
      <c r="CS68" s="203" t="s">
        <v>333</v>
      </c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5"/>
      <c r="DF68" s="206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8"/>
      <c r="DS68" s="86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8"/>
      <c r="EF68" s="86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8"/>
      <c r="ES68" s="89" t="s">
        <v>47</v>
      </c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1"/>
    </row>
    <row r="69" spans="1:161" ht="10.5" customHeight="1">
      <c r="A69" s="186" t="s">
        <v>103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8"/>
      <c r="BX69" s="70" t="s">
        <v>104</v>
      </c>
      <c r="BY69" s="53"/>
      <c r="BZ69" s="53"/>
      <c r="CA69" s="53"/>
      <c r="CB69" s="53"/>
      <c r="CC69" s="53"/>
      <c r="CD69" s="53"/>
      <c r="CE69" s="54"/>
      <c r="CF69" s="52" t="s">
        <v>105</v>
      </c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4"/>
      <c r="CS69" s="110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2"/>
      <c r="DF69" s="61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3"/>
      <c r="DS69" s="61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3"/>
      <c r="EF69" s="61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3"/>
      <c r="ES69" s="73" t="s">
        <v>47</v>
      </c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5"/>
    </row>
    <row r="70" spans="1:161" ht="10.5" customHeight="1">
      <c r="A70" s="173" t="s">
        <v>106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70" t="s">
        <v>107</v>
      </c>
      <c r="BY70" s="53"/>
      <c r="BZ70" s="53"/>
      <c r="CA70" s="53"/>
      <c r="CB70" s="53"/>
      <c r="CC70" s="53"/>
      <c r="CD70" s="53"/>
      <c r="CE70" s="54"/>
      <c r="CF70" s="52" t="s">
        <v>108</v>
      </c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4"/>
      <c r="CS70" s="110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2"/>
      <c r="DF70" s="61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3"/>
      <c r="DS70" s="61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3"/>
      <c r="EF70" s="61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3"/>
      <c r="ES70" s="73" t="s">
        <v>47</v>
      </c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5"/>
    </row>
    <row r="71" spans="1:161" ht="21" customHeight="1">
      <c r="A71" s="173" t="s">
        <v>109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70" t="s">
        <v>110</v>
      </c>
      <c r="BY71" s="53"/>
      <c r="BZ71" s="53"/>
      <c r="CA71" s="53"/>
      <c r="CB71" s="53"/>
      <c r="CC71" s="53"/>
      <c r="CD71" s="53"/>
      <c r="CE71" s="54"/>
      <c r="CF71" s="52" t="s">
        <v>111</v>
      </c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4"/>
      <c r="CS71" s="110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2"/>
      <c r="DF71" s="61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3"/>
      <c r="DS71" s="61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/>
      <c r="EF71" s="61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3"/>
      <c r="ES71" s="73" t="s">
        <v>47</v>
      </c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5"/>
    </row>
    <row r="72" spans="1:161" ht="21.75" customHeight="1">
      <c r="A72" s="162" t="s">
        <v>112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70" t="s">
        <v>113</v>
      </c>
      <c r="BY72" s="53"/>
      <c r="BZ72" s="53"/>
      <c r="CA72" s="53"/>
      <c r="CB72" s="53"/>
      <c r="CC72" s="53"/>
      <c r="CD72" s="53"/>
      <c r="CE72" s="54"/>
      <c r="CF72" s="52" t="s">
        <v>111</v>
      </c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4"/>
      <c r="CS72" s="110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2"/>
      <c r="DF72" s="61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3"/>
      <c r="DS72" s="61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3"/>
      <c r="EF72" s="61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3"/>
      <c r="ES72" s="73" t="s">
        <v>47</v>
      </c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5"/>
    </row>
    <row r="73" spans="1:161" ht="10.5" customHeight="1">
      <c r="A73" s="162" t="s">
        <v>114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70" t="s">
        <v>115</v>
      </c>
      <c r="BY73" s="53"/>
      <c r="BZ73" s="53"/>
      <c r="CA73" s="53"/>
      <c r="CB73" s="53"/>
      <c r="CC73" s="53"/>
      <c r="CD73" s="53"/>
      <c r="CE73" s="54"/>
      <c r="CF73" s="52" t="s">
        <v>111</v>
      </c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4"/>
      <c r="CS73" s="110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2"/>
      <c r="DF73" s="61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3"/>
      <c r="DS73" s="61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/>
      <c r="EF73" s="61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3"/>
      <c r="ES73" s="73" t="s">
        <v>47</v>
      </c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5"/>
    </row>
    <row r="74" spans="1:161" ht="10.5" customHeight="1">
      <c r="A74" s="200" t="s">
        <v>116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70" t="s">
        <v>117</v>
      </c>
      <c r="BY74" s="53"/>
      <c r="BZ74" s="53"/>
      <c r="CA74" s="53"/>
      <c r="CB74" s="53"/>
      <c r="CC74" s="53"/>
      <c r="CD74" s="53"/>
      <c r="CE74" s="54"/>
      <c r="CF74" s="52" t="s">
        <v>118</v>
      </c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4"/>
      <c r="CS74" s="110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2"/>
      <c r="DF74" s="55">
        <f>DF78</f>
        <v>554500</v>
      </c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7"/>
      <c r="DS74" s="55">
        <f>DS78</f>
        <v>554500</v>
      </c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7"/>
      <c r="EF74" s="55">
        <f>EF78</f>
        <v>554500</v>
      </c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7"/>
      <c r="ES74" s="73" t="s">
        <v>47</v>
      </c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5"/>
    </row>
    <row r="75" spans="1:161" ht="21.75" customHeight="1">
      <c r="A75" s="173" t="s">
        <v>119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70" t="s">
        <v>120</v>
      </c>
      <c r="BY75" s="53"/>
      <c r="BZ75" s="53"/>
      <c r="CA75" s="53"/>
      <c r="CB75" s="53"/>
      <c r="CC75" s="53"/>
      <c r="CD75" s="53"/>
      <c r="CE75" s="54"/>
      <c r="CF75" s="52" t="s">
        <v>121</v>
      </c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4"/>
      <c r="CS75" s="110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2"/>
      <c r="DF75" s="61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3"/>
      <c r="DS75" s="61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3"/>
      <c r="EF75" s="61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3"/>
      <c r="ES75" s="73" t="s">
        <v>47</v>
      </c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5"/>
    </row>
    <row r="76" spans="1:161" ht="33.75" customHeight="1">
      <c r="A76" s="162" t="s">
        <v>122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70" t="s">
        <v>123</v>
      </c>
      <c r="BY76" s="53"/>
      <c r="BZ76" s="53"/>
      <c r="CA76" s="53"/>
      <c r="CB76" s="53"/>
      <c r="CC76" s="53"/>
      <c r="CD76" s="53"/>
      <c r="CE76" s="54"/>
      <c r="CF76" s="52" t="s">
        <v>124</v>
      </c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4"/>
      <c r="CS76" s="110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2"/>
      <c r="DF76" s="61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3"/>
      <c r="DS76" s="61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3"/>
      <c r="EF76" s="61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3"/>
      <c r="ES76" s="73" t="s">
        <v>47</v>
      </c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5"/>
    </row>
    <row r="77" spans="1:161" ht="10.5" customHeight="1">
      <c r="A77" s="16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70"/>
      <c r="BY77" s="53"/>
      <c r="BZ77" s="53"/>
      <c r="CA77" s="53"/>
      <c r="CB77" s="53"/>
      <c r="CC77" s="53"/>
      <c r="CD77" s="53"/>
      <c r="CE77" s="54"/>
      <c r="CF77" s="52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4"/>
      <c r="CS77" s="110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2"/>
      <c r="DF77" s="61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3"/>
      <c r="DS77" s="61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3"/>
      <c r="EF77" s="61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3"/>
      <c r="ES77" s="73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5"/>
    </row>
    <row r="78" spans="1:161" ht="21.75" customHeight="1">
      <c r="A78" s="173" t="s">
        <v>125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70" t="s">
        <v>126</v>
      </c>
      <c r="BY78" s="53"/>
      <c r="BZ78" s="53"/>
      <c r="CA78" s="53"/>
      <c r="CB78" s="53"/>
      <c r="CC78" s="53"/>
      <c r="CD78" s="53"/>
      <c r="CE78" s="54"/>
      <c r="CF78" s="52" t="s">
        <v>127</v>
      </c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4"/>
      <c r="CS78" s="110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2"/>
      <c r="DF78" s="55">
        <v>554500</v>
      </c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7"/>
      <c r="DS78" s="55">
        <v>554500</v>
      </c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7"/>
      <c r="EF78" s="55">
        <v>554500</v>
      </c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7"/>
      <c r="ES78" s="73" t="s">
        <v>47</v>
      </c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5"/>
    </row>
    <row r="79" spans="1:161" ht="33.75" customHeight="1">
      <c r="A79" s="173" t="s">
        <v>128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  <c r="BF79" s="174"/>
      <c r="BG79" s="174"/>
      <c r="BH79" s="174"/>
      <c r="BI79" s="174"/>
      <c r="BJ79" s="174"/>
      <c r="BK79" s="174"/>
      <c r="BL79" s="174"/>
      <c r="BM79" s="174"/>
      <c r="BN79" s="174"/>
      <c r="BO79" s="174"/>
      <c r="BP79" s="174"/>
      <c r="BQ79" s="174"/>
      <c r="BR79" s="174"/>
      <c r="BS79" s="174"/>
      <c r="BT79" s="174"/>
      <c r="BU79" s="174"/>
      <c r="BV79" s="174"/>
      <c r="BW79" s="174"/>
      <c r="BX79" s="70" t="s">
        <v>129</v>
      </c>
      <c r="BY79" s="53"/>
      <c r="BZ79" s="53"/>
      <c r="CA79" s="53"/>
      <c r="CB79" s="53"/>
      <c r="CC79" s="53"/>
      <c r="CD79" s="53"/>
      <c r="CE79" s="54"/>
      <c r="CF79" s="52" t="s">
        <v>130</v>
      </c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4"/>
      <c r="CS79" s="110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2"/>
      <c r="DF79" s="61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3"/>
      <c r="DS79" s="61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3"/>
      <c r="EF79" s="61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3"/>
      <c r="ES79" s="73" t="s">
        <v>47</v>
      </c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5"/>
    </row>
    <row r="80" spans="1:161" ht="10.5" customHeight="1">
      <c r="A80" s="173" t="s">
        <v>131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4"/>
      <c r="BI80" s="174"/>
      <c r="BJ80" s="174"/>
      <c r="BK80" s="174"/>
      <c r="BL80" s="174"/>
      <c r="BM80" s="174"/>
      <c r="BN80" s="174"/>
      <c r="BO80" s="174"/>
      <c r="BP80" s="174"/>
      <c r="BQ80" s="174"/>
      <c r="BR80" s="174"/>
      <c r="BS80" s="174"/>
      <c r="BT80" s="174"/>
      <c r="BU80" s="174"/>
      <c r="BV80" s="174"/>
      <c r="BW80" s="174"/>
      <c r="BX80" s="70" t="s">
        <v>132</v>
      </c>
      <c r="BY80" s="53"/>
      <c r="BZ80" s="53"/>
      <c r="CA80" s="53"/>
      <c r="CB80" s="53"/>
      <c r="CC80" s="53"/>
      <c r="CD80" s="53"/>
      <c r="CE80" s="54"/>
      <c r="CF80" s="52" t="s">
        <v>133</v>
      </c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4"/>
      <c r="CS80" s="110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2"/>
      <c r="DF80" s="61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3"/>
      <c r="DS80" s="61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3"/>
      <c r="EF80" s="61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3"/>
      <c r="ES80" s="73" t="s">
        <v>47</v>
      </c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5"/>
    </row>
    <row r="81" spans="1:161" ht="10.5" customHeight="1">
      <c r="A81" s="200" t="s">
        <v>134</v>
      </c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70" t="s">
        <v>135</v>
      </c>
      <c r="BY81" s="53"/>
      <c r="BZ81" s="53"/>
      <c r="CA81" s="53"/>
      <c r="CB81" s="53"/>
      <c r="CC81" s="53"/>
      <c r="CD81" s="53"/>
      <c r="CE81" s="54"/>
      <c r="CF81" s="52" t="s">
        <v>136</v>
      </c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4"/>
      <c r="CS81" s="52" t="s">
        <v>312</v>
      </c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4"/>
      <c r="DF81" s="55">
        <f>DF82+DF83+DF84+DF85+DF86+DF87</f>
        <v>436700</v>
      </c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7"/>
      <c r="DS81" s="55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7"/>
      <c r="EF81" s="55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7"/>
      <c r="ES81" s="73" t="s">
        <v>47</v>
      </c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5"/>
    </row>
    <row r="82" spans="1:161" ht="21.75" customHeight="1">
      <c r="A82" s="173" t="s">
        <v>137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70" t="s">
        <v>138</v>
      </c>
      <c r="BY82" s="53"/>
      <c r="BZ82" s="53"/>
      <c r="CA82" s="53"/>
      <c r="CB82" s="53"/>
      <c r="CC82" s="53"/>
      <c r="CD82" s="53"/>
      <c r="CE82" s="54"/>
      <c r="CF82" s="52" t="s">
        <v>139</v>
      </c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4"/>
      <c r="CS82" s="52" t="s">
        <v>275</v>
      </c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4"/>
      <c r="DF82" s="55">
        <f>322400+5000</f>
        <v>327400</v>
      </c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7"/>
      <c r="DS82" s="55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7"/>
      <c r="EF82" s="55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7"/>
      <c r="ES82" s="73" t="s">
        <v>47</v>
      </c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5"/>
    </row>
    <row r="83" spans="1:161" ht="21.75" customHeight="1">
      <c r="A83" s="173" t="s">
        <v>140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70" t="s">
        <v>141</v>
      </c>
      <c r="BY83" s="53"/>
      <c r="BZ83" s="53"/>
      <c r="CA83" s="53"/>
      <c r="CB83" s="53"/>
      <c r="CC83" s="53"/>
      <c r="CD83" s="53"/>
      <c r="CE83" s="54"/>
      <c r="CF83" s="52" t="s">
        <v>142</v>
      </c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4"/>
      <c r="CS83" s="52" t="s">
        <v>275</v>
      </c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2"/>
      <c r="DF83" s="55">
        <v>2900</v>
      </c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7"/>
      <c r="DS83" s="55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7"/>
      <c r="EF83" s="55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7"/>
      <c r="ES83" s="73" t="s">
        <v>47</v>
      </c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5"/>
    </row>
    <row r="84" spans="1:161" ht="10.5" customHeight="1">
      <c r="A84" s="173" t="s">
        <v>143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4"/>
      <c r="BO84" s="174"/>
      <c r="BP84" s="174"/>
      <c r="BQ84" s="174"/>
      <c r="BR84" s="174"/>
      <c r="BS84" s="174"/>
      <c r="BT84" s="174"/>
      <c r="BU84" s="174"/>
      <c r="BV84" s="174"/>
      <c r="BW84" s="174"/>
      <c r="BX84" s="70" t="s">
        <v>144</v>
      </c>
      <c r="BY84" s="53"/>
      <c r="BZ84" s="53"/>
      <c r="CA84" s="53"/>
      <c r="CB84" s="53"/>
      <c r="CC84" s="53"/>
      <c r="CD84" s="53"/>
      <c r="CE84" s="54"/>
      <c r="CF84" s="52" t="s">
        <v>145</v>
      </c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4"/>
      <c r="CS84" s="52" t="s">
        <v>304</v>
      </c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4"/>
      <c r="DF84" s="55">
        <v>7400</v>
      </c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7"/>
      <c r="DS84" s="55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7"/>
      <c r="EF84" s="55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7"/>
      <c r="ES84" s="73" t="s">
        <v>47</v>
      </c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5"/>
    </row>
    <row r="85" spans="1:161" ht="10.5" customHeight="1">
      <c r="A85" s="173" t="s">
        <v>143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  <c r="BJ85" s="174"/>
      <c r="BK85" s="174"/>
      <c r="BL85" s="174"/>
      <c r="BM85" s="174"/>
      <c r="BN85" s="174"/>
      <c r="BO85" s="174"/>
      <c r="BP85" s="174"/>
      <c r="BQ85" s="174"/>
      <c r="BR85" s="174"/>
      <c r="BS85" s="174"/>
      <c r="BT85" s="174"/>
      <c r="BU85" s="174"/>
      <c r="BV85" s="174"/>
      <c r="BW85" s="174"/>
      <c r="BX85" s="70" t="s">
        <v>305</v>
      </c>
      <c r="BY85" s="53"/>
      <c r="BZ85" s="53"/>
      <c r="CA85" s="53"/>
      <c r="CB85" s="53"/>
      <c r="CC85" s="53"/>
      <c r="CD85" s="53"/>
      <c r="CE85" s="54"/>
      <c r="CF85" s="52" t="s">
        <v>145</v>
      </c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4"/>
      <c r="CS85" s="52" t="s">
        <v>306</v>
      </c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4"/>
      <c r="DF85" s="55">
        <v>15000</v>
      </c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7"/>
      <c r="DS85" s="55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7"/>
      <c r="EF85" s="55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7"/>
      <c r="ES85" s="25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7"/>
    </row>
    <row r="86" spans="1:161" ht="10.5" customHeight="1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70" t="s">
        <v>308</v>
      </c>
      <c r="BY86" s="53"/>
      <c r="BZ86" s="53"/>
      <c r="CA86" s="53"/>
      <c r="CB86" s="53"/>
      <c r="CC86" s="53"/>
      <c r="CD86" s="53"/>
      <c r="CE86" s="54"/>
      <c r="CF86" s="52" t="s">
        <v>145</v>
      </c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4"/>
      <c r="CS86" s="52" t="s">
        <v>310</v>
      </c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4"/>
      <c r="DF86" s="55">
        <v>84000</v>
      </c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7"/>
      <c r="DS86" s="39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1"/>
      <c r="EF86" s="39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1"/>
      <c r="ES86" s="25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7"/>
    </row>
    <row r="87" spans="1:161" ht="10.5" customHeight="1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70" t="s">
        <v>309</v>
      </c>
      <c r="BY87" s="53"/>
      <c r="BZ87" s="53"/>
      <c r="CA87" s="53"/>
      <c r="CB87" s="53"/>
      <c r="CC87" s="53"/>
      <c r="CD87" s="53"/>
      <c r="CE87" s="54"/>
      <c r="CF87" s="52" t="s">
        <v>145</v>
      </c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4"/>
      <c r="CS87" s="52" t="s">
        <v>311</v>
      </c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4"/>
      <c r="DF87" s="55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7"/>
      <c r="DS87" s="39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1"/>
      <c r="EF87" s="39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1"/>
      <c r="ES87" s="25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7"/>
    </row>
    <row r="88" spans="1:161" ht="10.5" customHeight="1">
      <c r="A88" s="200" t="s">
        <v>146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70" t="s">
        <v>147</v>
      </c>
      <c r="BY88" s="53"/>
      <c r="BZ88" s="53"/>
      <c r="CA88" s="53"/>
      <c r="CB88" s="53"/>
      <c r="CC88" s="53"/>
      <c r="CD88" s="53"/>
      <c r="CE88" s="54"/>
      <c r="CF88" s="52" t="s">
        <v>47</v>
      </c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4"/>
      <c r="CS88" s="110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2"/>
      <c r="DF88" s="61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3"/>
      <c r="DS88" s="61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3"/>
      <c r="EF88" s="61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3"/>
      <c r="ES88" s="73" t="s">
        <v>47</v>
      </c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5"/>
    </row>
    <row r="89" spans="1:161" ht="21.75" customHeight="1">
      <c r="A89" s="173" t="s">
        <v>148</v>
      </c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  <c r="BF89" s="174"/>
      <c r="BG89" s="174"/>
      <c r="BH89" s="174"/>
      <c r="BI89" s="174"/>
      <c r="BJ89" s="174"/>
      <c r="BK89" s="174"/>
      <c r="BL89" s="174"/>
      <c r="BM89" s="174"/>
      <c r="BN89" s="174"/>
      <c r="BO89" s="174"/>
      <c r="BP89" s="174"/>
      <c r="BQ89" s="174"/>
      <c r="BR89" s="174"/>
      <c r="BS89" s="174"/>
      <c r="BT89" s="174"/>
      <c r="BU89" s="174"/>
      <c r="BV89" s="174"/>
      <c r="BW89" s="174"/>
      <c r="BX89" s="70" t="s">
        <v>149</v>
      </c>
      <c r="BY89" s="53"/>
      <c r="BZ89" s="53"/>
      <c r="CA89" s="53"/>
      <c r="CB89" s="53"/>
      <c r="CC89" s="53"/>
      <c r="CD89" s="53"/>
      <c r="CE89" s="54"/>
      <c r="CF89" s="52" t="s">
        <v>150</v>
      </c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4"/>
      <c r="CS89" s="110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2"/>
      <c r="DF89" s="61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3"/>
      <c r="DS89" s="61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3"/>
      <c r="EF89" s="61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3"/>
      <c r="ES89" s="73" t="s">
        <v>47</v>
      </c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5"/>
    </row>
    <row r="90" spans="1:161" ht="10.5" customHeight="1">
      <c r="A90" s="173" t="s">
        <v>151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4"/>
      <c r="BO90" s="174"/>
      <c r="BP90" s="174"/>
      <c r="BQ90" s="174"/>
      <c r="BR90" s="174"/>
      <c r="BS90" s="174"/>
      <c r="BT90" s="174"/>
      <c r="BU90" s="174"/>
      <c r="BV90" s="174"/>
      <c r="BW90" s="174"/>
      <c r="BX90" s="70" t="s">
        <v>152</v>
      </c>
      <c r="BY90" s="53"/>
      <c r="BZ90" s="53"/>
      <c r="CA90" s="53"/>
      <c r="CB90" s="53"/>
      <c r="CC90" s="53"/>
      <c r="CD90" s="53"/>
      <c r="CE90" s="54"/>
      <c r="CF90" s="52" t="s">
        <v>153</v>
      </c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4"/>
      <c r="CS90" s="110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2"/>
      <c r="DF90" s="61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3"/>
      <c r="DS90" s="61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3"/>
      <c r="EF90" s="61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3"/>
      <c r="ES90" s="73" t="s">
        <v>47</v>
      </c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5"/>
    </row>
    <row r="91" spans="1:161" ht="21.75" customHeight="1">
      <c r="A91" s="173" t="s">
        <v>154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70" t="s">
        <v>155</v>
      </c>
      <c r="BY91" s="53"/>
      <c r="BZ91" s="53"/>
      <c r="CA91" s="53"/>
      <c r="CB91" s="53"/>
      <c r="CC91" s="53"/>
      <c r="CD91" s="53"/>
      <c r="CE91" s="54"/>
      <c r="CF91" s="52" t="s">
        <v>156</v>
      </c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4"/>
      <c r="CS91" s="110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2"/>
      <c r="DF91" s="61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3"/>
      <c r="DS91" s="61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3"/>
      <c r="EF91" s="61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3"/>
      <c r="ES91" s="73" t="s">
        <v>47</v>
      </c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5"/>
    </row>
    <row r="92" spans="1:161" ht="10.5" customHeight="1">
      <c r="A92" s="200" t="s">
        <v>157</v>
      </c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70" t="s">
        <v>158</v>
      </c>
      <c r="BY92" s="53"/>
      <c r="BZ92" s="53"/>
      <c r="CA92" s="53"/>
      <c r="CB92" s="53"/>
      <c r="CC92" s="53"/>
      <c r="CD92" s="53"/>
      <c r="CE92" s="54"/>
      <c r="CF92" s="52" t="s">
        <v>47</v>
      </c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4"/>
      <c r="CS92" s="110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2"/>
      <c r="DF92" s="61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3"/>
      <c r="DS92" s="61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/>
      <c r="EF92" s="61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3"/>
      <c r="ES92" s="73" t="s">
        <v>47</v>
      </c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5"/>
    </row>
    <row r="93" spans="1:161" ht="21.75" customHeight="1">
      <c r="A93" s="173" t="s">
        <v>159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70" t="s">
        <v>160</v>
      </c>
      <c r="BY93" s="53"/>
      <c r="BZ93" s="53"/>
      <c r="CA93" s="53"/>
      <c r="CB93" s="53"/>
      <c r="CC93" s="53"/>
      <c r="CD93" s="53"/>
      <c r="CE93" s="54"/>
      <c r="CF93" s="52" t="s">
        <v>161</v>
      </c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4"/>
      <c r="CS93" s="52" t="s">
        <v>311</v>
      </c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4"/>
      <c r="DF93" s="55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7"/>
      <c r="DS93" s="61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3"/>
      <c r="EF93" s="61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3"/>
      <c r="ES93" s="73" t="s">
        <v>47</v>
      </c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5"/>
    </row>
    <row r="94" spans="1:161" ht="12.75" customHeight="1">
      <c r="A94" s="200" t="s">
        <v>162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70" t="s">
        <v>163</v>
      </c>
      <c r="BY94" s="53"/>
      <c r="BZ94" s="53"/>
      <c r="CA94" s="53"/>
      <c r="CB94" s="53"/>
      <c r="CC94" s="53"/>
      <c r="CD94" s="53"/>
      <c r="CE94" s="54"/>
      <c r="CF94" s="52" t="s">
        <v>47</v>
      </c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4"/>
      <c r="CS94" s="52" t="s">
        <v>276</v>
      </c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4"/>
      <c r="DF94" s="55">
        <f>DF99+DF97+DF98</f>
        <v>3751150</v>
      </c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7"/>
      <c r="DS94" s="55">
        <f>DS99</f>
        <v>431050</v>
      </c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7"/>
      <c r="EF94" s="55">
        <f>EF99</f>
        <v>431050</v>
      </c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7"/>
      <c r="ES94" s="73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</row>
    <row r="95" spans="1:161" ht="21.75" customHeight="1">
      <c r="A95" s="173" t="s">
        <v>164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70" t="s">
        <v>165</v>
      </c>
      <c r="BY95" s="53"/>
      <c r="BZ95" s="53"/>
      <c r="CA95" s="53"/>
      <c r="CB95" s="53"/>
      <c r="CC95" s="53"/>
      <c r="CD95" s="53"/>
      <c r="CE95" s="54"/>
      <c r="CF95" s="52" t="s">
        <v>166</v>
      </c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4"/>
      <c r="CS95" s="52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4"/>
      <c r="DF95" s="125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2"/>
      <c r="DS95" s="125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2"/>
      <c r="EF95" s="125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2"/>
      <c r="ES95" s="73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5"/>
    </row>
    <row r="96" spans="1:161" ht="10.5" customHeight="1" thickBot="1">
      <c r="A96" s="173" t="s">
        <v>167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8" t="s">
        <v>168</v>
      </c>
      <c r="BY96" s="59"/>
      <c r="BZ96" s="59"/>
      <c r="CA96" s="59"/>
      <c r="CB96" s="59"/>
      <c r="CC96" s="59"/>
      <c r="CD96" s="59"/>
      <c r="CE96" s="60"/>
      <c r="CF96" s="58" t="s">
        <v>169</v>
      </c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60"/>
      <c r="CS96" s="58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60"/>
      <c r="DF96" s="64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6"/>
      <c r="DS96" s="64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6"/>
      <c r="EF96" s="64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6"/>
      <c r="ES96" s="142"/>
      <c r="ET96" s="143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51"/>
    </row>
    <row r="97" spans="1:161" ht="21.75" customHeight="1" thickBot="1">
      <c r="A97" s="173" t="s">
        <v>170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92" t="s">
        <v>171</v>
      </c>
      <c r="BY97" s="168"/>
      <c r="BZ97" s="168"/>
      <c r="CA97" s="168"/>
      <c r="CB97" s="168"/>
      <c r="CC97" s="168"/>
      <c r="CD97" s="168"/>
      <c r="CE97" s="169"/>
      <c r="CF97" s="167" t="s">
        <v>172</v>
      </c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9"/>
      <c r="CS97" s="167" t="s">
        <v>285</v>
      </c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9"/>
      <c r="DF97" s="193"/>
      <c r="DG97" s="194"/>
      <c r="DH97" s="194"/>
      <c r="DI97" s="194"/>
      <c r="DJ97" s="194"/>
      <c r="DK97" s="194"/>
      <c r="DL97" s="194"/>
      <c r="DM97" s="194"/>
      <c r="DN97" s="194"/>
      <c r="DO97" s="194"/>
      <c r="DP97" s="194"/>
      <c r="DQ97" s="194"/>
      <c r="DR97" s="195"/>
      <c r="DS97" s="193"/>
      <c r="DT97" s="194"/>
      <c r="DU97" s="194"/>
      <c r="DV97" s="194"/>
      <c r="DW97" s="194"/>
      <c r="DX97" s="194"/>
      <c r="DY97" s="194"/>
      <c r="DZ97" s="194"/>
      <c r="EA97" s="194"/>
      <c r="EB97" s="194"/>
      <c r="EC97" s="194"/>
      <c r="ED97" s="194"/>
      <c r="EE97" s="195"/>
      <c r="EF97" s="193"/>
      <c r="EG97" s="194"/>
      <c r="EH97" s="194"/>
      <c r="EI97" s="194"/>
      <c r="EJ97" s="194"/>
      <c r="EK97" s="194"/>
      <c r="EL97" s="194"/>
      <c r="EM97" s="194"/>
      <c r="EN97" s="194"/>
      <c r="EO97" s="194"/>
      <c r="EP97" s="194"/>
      <c r="EQ97" s="194"/>
      <c r="ER97" s="195"/>
      <c r="ES97" s="153"/>
      <c r="ET97" s="154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5"/>
    </row>
    <row r="98" spans="1:161" ht="21.75" customHeight="1">
      <c r="A98" s="4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192" t="s">
        <v>345</v>
      </c>
      <c r="BY98" s="168"/>
      <c r="BZ98" s="168"/>
      <c r="CA98" s="168"/>
      <c r="CB98" s="168"/>
      <c r="CC98" s="168"/>
      <c r="CD98" s="168"/>
      <c r="CE98" s="169"/>
      <c r="CF98" s="167" t="s">
        <v>172</v>
      </c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9"/>
      <c r="CS98" s="167" t="s">
        <v>286</v>
      </c>
      <c r="CT98" s="168"/>
      <c r="CU98" s="168"/>
      <c r="CV98" s="168"/>
      <c r="CW98" s="168"/>
      <c r="CX98" s="168"/>
      <c r="CY98" s="168"/>
      <c r="CZ98" s="168"/>
      <c r="DA98" s="168"/>
      <c r="DB98" s="168"/>
      <c r="DC98" s="168"/>
      <c r="DD98" s="168"/>
      <c r="DE98" s="169"/>
      <c r="DF98" s="193"/>
      <c r="DG98" s="194"/>
      <c r="DH98" s="194"/>
      <c r="DI98" s="194"/>
      <c r="DJ98" s="194"/>
      <c r="DK98" s="194"/>
      <c r="DL98" s="194"/>
      <c r="DM98" s="194"/>
      <c r="DN98" s="194"/>
      <c r="DO98" s="194"/>
      <c r="DP98" s="194"/>
      <c r="DQ98" s="194"/>
      <c r="DR98" s="195"/>
      <c r="DS98" s="49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1"/>
      <c r="EF98" s="49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1"/>
      <c r="ES98" s="20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1"/>
    </row>
    <row r="99" spans="1:173" ht="11.25" customHeight="1">
      <c r="A99" s="186" t="s">
        <v>173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8"/>
      <c r="BX99" s="179" t="s">
        <v>174</v>
      </c>
      <c r="BY99" s="176"/>
      <c r="BZ99" s="176"/>
      <c r="CA99" s="176"/>
      <c r="CB99" s="176"/>
      <c r="CC99" s="176"/>
      <c r="CD99" s="176"/>
      <c r="CE99" s="177"/>
      <c r="CF99" s="175" t="s">
        <v>175</v>
      </c>
      <c r="CG99" s="176"/>
      <c r="CH99" s="176"/>
      <c r="CI99" s="176"/>
      <c r="CJ99" s="176"/>
      <c r="CK99" s="176"/>
      <c r="CL99" s="176"/>
      <c r="CM99" s="176"/>
      <c r="CN99" s="176"/>
      <c r="CO99" s="176"/>
      <c r="CP99" s="176"/>
      <c r="CQ99" s="176"/>
      <c r="CR99" s="177"/>
      <c r="CS99" s="175"/>
      <c r="CT99" s="176"/>
      <c r="CU99" s="176"/>
      <c r="CV99" s="176"/>
      <c r="CW99" s="176"/>
      <c r="CX99" s="176"/>
      <c r="CY99" s="176"/>
      <c r="CZ99" s="176"/>
      <c r="DA99" s="176"/>
      <c r="DB99" s="176"/>
      <c r="DC99" s="176"/>
      <c r="DD99" s="176"/>
      <c r="DE99" s="177"/>
      <c r="DF99" s="183">
        <f>SUM(DF100:DR112)</f>
        <v>3751150</v>
      </c>
      <c r="DG99" s="184"/>
      <c r="DH99" s="184"/>
      <c r="DI99" s="184"/>
      <c r="DJ99" s="184"/>
      <c r="DK99" s="184"/>
      <c r="DL99" s="184"/>
      <c r="DM99" s="184"/>
      <c r="DN99" s="184"/>
      <c r="DO99" s="184"/>
      <c r="DP99" s="184"/>
      <c r="DQ99" s="184"/>
      <c r="DR99" s="185"/>
      <c r="DS99" s="183">
        <f>SUM(DS100:EE110)</f>
        <v>431050</v>
      </c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5"/>
      <c r="EF99" s="183">
        <f>SUM(EF103:ER110)</f>
        <v>431050</v>
      </c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5"/>
      <c r="ES99" s="196"/>
      <c r="ET99" s="197"/>
      <c r="EU99" s="197"/>
      <c r="EV99" s="197"/>
      <c r="EW99" s="197"/>
      <c r="EX99" s="197"/>
      <c r="EY99" s="197"/>
      <c r="EZ99" s="197"/>
      <c r="FA99" s="197"/>
      <c r="FB99" s="197"/>
      <c r="FC99" s="197"/>
      <c r="FD99" s="197"/>
      <c r="FE99" s="198"/>
      <c r="FI99" s="288"/>
      <c r="FJ99" s="126"/>
      <c r="FK99" s="126"/>
      <c r="FL99" s="126"/>
      <c r="FM99" s="126"/>
      <c r="FN99" s="126"/>
      <c r="FO99" s="126"/>
      <c r="FP99" s="126"/>
      <c r="FQ99" s="126"/>
    </row>
    <row r="100" spans="1:173" ht="11.25" customHeight="1">
      <c r="A100" s="172" t="s">
        <v>176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8"/>
      <c r="BY100" s="59"/>
      <c r="BZ100" s="59"/>
      <c r="CA100" s="59"/>
      <c r="CB100" s="59"/>
      <c r="CC100" s="59"/>
      <c r="CD100" s="59"/>
      <c r="CE100" s="60"/>
      <c r="CF100" s="58" t="s">
        <v>175</v>
      </c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60"/>
      <c r="CS100" s="199" t="s">
        <v>290</v>
      </c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60"/>
      <c r="DF100" s="180">
        <v>128000</v>
      </c>
      <c r="DG100" s="181"/>
      <c r="DH100" s="181"/>
      <c r="DI100" s="181"/>
      <c r="DJ100" s="181"/>
      <c r="DK100" s="181"/>
      <c r="DL100" s="181"/>
      <c r="DM100" s="181"/>
      <c r="DN100" s="181"/>
      <c r="DO100" s="181"/>
      <c r="DP100" s="181"/>
      <c r="DQ100" s="181"/>
      <c r="DR100" s="182"/>
      <c r="DS100" s="180"/>
      <c r="DT100" s="181"/>
      <c r="DU100" s="181"/>
      <c r="DV100" s="181"/>
      <c r="DW100" s="181"/>
      <c r="DX100" s="181"/>
      <c r="DY100" s="181"/>
      <c r="DZ100" s="181"/>
      <c r="EA100" s="181"/>
      <c r="EB100" s="181"/>
      <c r="EC100" s="181"/>
      <c r="ED100" s="181"/>
      <c r="EE100" s="182"/>
      <c r="EF100" s="180"/>
      <c r="EG100" s="181"/>
      <c r="EH100" s="181"/>
      <c r="EI100" s="181"/>
      <c r="EJ100" s="181"/>
      <c r="EK100" s="181"/>
      <c r="EL100" s="181"/>
      <c r="EM100" s="181"/>
      <c r="EN100" s="181"/>
      <c r="EO100" s="181"/>
      <c r="EP100" s="181"/>
      <c r="EQ100" s="181"/>
      <c r="ER100" s="182"/>
      <c r="ES100" s="142"/>
      <c r="ET100" s="143"/>
      <c r="EU100" s="143"/>
      <c r="EV100" s="143"/>
      <c r="EW100" s="143"/>
      <c r="EX100" s="143"/>
      <c r="EY100" s="143"/>
      <c r="EZ100" s="143"/>
      <c r="FA100" s="143"/>
      <c r="FB100" s="143"/>
      <c r="FC100" s="143"/>
      <c r="FD100" s="143"/>
      <c r="FE100" s="151"/>
      <c r="FI100" s="126"/>
      <c r="FJ100" s="126"/>
      <c r="FK100" s="126"/>
      <c r="FL100" s="126"/>
      <c r="FM100" s="126"/>
      <c r="FN100" s="126"/>
      <c r="FO100" s="126"/>
      <c r="FP100" s="126"/>
      <c r="FQ100" s="126"/>
    </row>
    <row r="101" spans="1:161" ht="11.25" customHeight="1">
      <c r="A101" s="170" t="s">
        <v>277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1"/>
      <c r="BX101" s="179"/>
      <c r="BY101" s="176"/>
      <c r="BZ101" s="176"/>
      <c r="CA101" s="176"/>
      <c r="CB101" s="176"/>
      <c r="CC101" s="176"/>
      <c r="CD101" s="176"/>
      <c r="CE101" s="177"/>
      <c r="CF101" s="175"/>
      <c r="CG101" s="176"/>
      <c r="CH101" s="176"/>
      <c r="CI101" s="176"/>
      <c r="CJ101" s="176"/>
      <c r="CK101" s="176"/>
      <c r="CL101" s="176"/>
      <c r="CM101" s="176"/>
      <c r="CN101" s="176"/>
      <c r="CO101" s="176"/>
      <c r="CP101" s="176"/>
      <c r="CQ101" s="176"/>
      <c r="CR101" s="177"/>
      <c r="CS101" s="175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7"/>
      <c r="DF101" s="183"/>
      <c r="DG101" s="184"/>
      <c r="DH101" s="184"/>
      <c r="DI101" s="184"/>
      <c r="DJ101" s="184"/>
      <c r="DK101" s="184"/>
      <c r="DL101" s="184"/>
      <c r="DM101" s="184"/>
      <c r="DN101" s="184"/>
      <c r="DO101" s="184"/>
      <c r="DP101" s="184"/>
      <c r="DQ101" s="184"/>
      <c r="DR101" s="185"/>
      <c r="DS101" s="183"/>
      <c r="DT101" s="184"/>
      <c r="DU101" s="184"/>
      <c r="DV101" s="184"/>
      <c r="DW101" s="184"/>
      <c r="DX101" s="184"/>
      <c r="DY101" s="184"/>
      <c r="DZ101" s="184"/>
      <c r="EA101" s="184"/>
      <c r="EB101" s="184"/>
      <c r="EC101" s="184"/>
      <c r="ED101" s="184"/>
      <c r="EE101" s="185"/>
      <c r="EF101" s="183"/>
      <c r="EG101" s="184"/>
      <c r="EH101" s="184"/>
      <c r="EI101" s="184"/>
      <c r="EJ101" s="184"/>
      <c r="EK101" s="184"/>
      <c r="EL101" s="184"/>
      <c r="EM101" s="184"/>
      <c r="EN101" s="184"/>
      <c r="EO101" s="184"/>
      <c r="EP101" s="184"/>
      <c r="EQ101" s="184"/>
      <c r="ER101" s="185"/>
      <c r="ES101" s="196"/>
      <c r="ET101" s="197"/>
      <c r="EU101" s="197"/>
      <c r="EV101" s="197"/>
      <c r="EW101" s="197"/>
      <c r="EX101" s="197"/>
      <c r="EY101" s="197"/>
      <c r="EZ101" s="197"/>
      <c r="FA101" s="197"/>
      <c r="FB101" s="197"/>
      <c r="FC101" s="197"/>
      <c r="FD101" s="197"/>
      <c r="FE101" s="198"/>
    </row>
    <row r="102" spans="1:161" ht="11.25" customHeight="1">
      <c r="A102" s="170" t="s">
        <v>278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1"/>
      <c r="BX102" s="28"/>
      <c r="BY102" s="29"/>
      <c r="BZ102" s="29"/>
      <c r="CA102" s="29"/>
      <c r="CB102" s="29"/>
      <c r="CC102" s="29"/>
      <c r="CD102" s="29"/>
      <c r="CE102" s="30"/>
      <c r="CF102" s="52" t="s">
        <v>340</v>
      </c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4"/>
      <c r="CS102" s="52" t="s">
        <v>284</v>
      </c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4"/>
      <c r="DF102" s="55">
        <v>1965200</v>
      </c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7"/>
      <c r="DS102" s="55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7"/>
      <c r="EF102" s="55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7"/>
      <c r="ES102" s="20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1"/>
    </row>
    <row r="103" spans="1:161" ht="11.25" customHeight="1">
      <c r="A103" s="170" t="s">
        <v>279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1"/>
      <c r="BX103" s="28"/>
      <c r="BY103" s="29"/>
      <c r="BZ103" s="29"/>
      <c r="CA103" s="29"/>
      <c r="CB103" s="29"/>
      <c r="CC103" s="29"/>
      <c r="CD103" s="29"/>
      <c r="CE103" s="30"/>
      <c r="CF103" s="52" t="s">
        <v>175</v>
      </c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4"/>
      <c r="CS103" s="52" t="s">
        <v>285</v>
      </c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4"/>
      <c r="DF103" s="55">
        <f>124000+111050</f>
        <v>235050</v>
      </c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7"/>
      <c r="DS103" s="55">
        <v>111050</v>
      </c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7"/>
      <c r="EF103" s="55">
        <v>111050</v>
      </c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7"/>
      <c r="ES103" s="20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1"/>
    </row>
    <row r="104" spans="1:161" ht="11.25" customHeight="1">
      <c r="A104" s="170" t="s">
        <v>280</v>
      </c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1"/>
      <c r="BX104" s="28"/>
      <c r="BY104" s="29"/>
      <c r="BZ104" s="29"/>
      <c r="CA104" s="29"/>
      <c r="CB104" s="29"/>
      <c r="CC104" s="29"/>
      <c r="CD104" s="29"/>
      <c r="CE104" s="30"/>
      <c r="CF104" s="52" t="s">
        <v>175</v>
      </c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4"/>
      <c r="CS104" s="52" t="s">
        <v>286</v>
      </c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4"/>
      <c r="DF104" s="55">
        <f>1230600-21724.8</f>
        <v>1208875.2</v>
      </c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7"/>
      <c r="DS104" s="55">
        <v>320000</v>
      </c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7"/>
      <c r="EF104" s="55">
        <v>320000</v>
      </c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7"/>
      <c r="ES104" s="20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1"/>
    </row>
    <row r="105" spans="1:161" ht="11.25" customHeight="1">
      <c r="A105" s="163" t="s">
        <v>300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  <c r="AS105" s="254"/>
      <c r="AT105" s="254"/>
      <c r="AU105" s="254"/>
      <c r="AV105" s="254"/>
      <c r="AW105" s="254"/>
      <c r="AX105" s="254"/>
      <c r="AY105" s="254"/>
      <c r="AZ105" s="254"/>
      <c r="BA105" s="254"/>
      <c r="BB105" s="254"/>
      <c r="BC105" s="254"/>
      <c r="BD105" s="254"/>
      <c r="BE105" s="254"/>
      <c r="BF105" s="254"/>
      <c r="BG105" s="254"/>
      <c r="BH105" s="254"/>
      <c r="BI105" s="254"/>
      <c r="BJ105" s="254"/>
      <c r="BK105" s="254"/>
      <c r="BL105" s="254"/>
      <c r="BM105" s="254"/>
      <c r="BN105" s="254"/>
      <c r="BO105" s="254"/>
      <c r="BP105" s="254"/>
      <c r="BQ105" s="254"/>
      <c r="BR105" s="254"/>
      <c r="BS105" s="254"/>
      <c r="BT105" s="254"/>
      <c r="BU105" s="254"/>
      <c r="BV105" s="254"/>
      <c r="BW105" s="255"/>
      <c r="BX105" s="28"/>
      <c r="BY105" s="29"/>
      <c r="BZ105" s="29"/>
      <c r="CA105" s="29"/>
      <c r="CB105" s="29"/>
      <c r="CC105" s="29"/>
      <c r="CD105" s="29"/>
      <c r="CE105" s="30"/>
      <c r="CF105" s="31"/>
      <c r="CG105" s="29"/>
      <c r="CH105" s="29"/>
      <c r="CI105" s="29"/>
      <c r="CJ105" s="29"/>
      <c r="CK105" s="29"/>
      <c r="CL105" s="29" t="s">
        <v>175</v>
      </c>
      <c r="CM105" s="29"/>
      <c r="CN105" s="29"/>
      <c r="CO105" s="29"/>
      <c r="CP105" s="29"/>
      <c r="CQ105" s="29"/>
      <c r="CR105" s="30"/>
      <c r="CS105" s="31"/>
      <c r="CT105" s="29"/>
      <c r="CU105" s="29"/>
      <c r="CV105" s="29"/>
      <c r="CW105" s="29"/>
      <c r="CX105" s="29"/>
      <c r="CY105" s="29"/>
      <c r="CZ105" s="29" t="s">
        <v>299</v>
      </c>
      <c r="DA105" s="29"/>
      <c r="DB105" s="29"/>
      <c r="DC105" s="29"/>
      <c r="DD105" s="29"/>
      <c r="DE105" s="30"/>
      <c r="DF105" s="55">
        <v>21724.8</v>
      </c>
      <c r="DG105" s="256"/>
      <c r="DH105" s="256"/>
      <c r="DI105" s="256"/>
      <c r="DJ105" s="256"/>
      <c r="DK105" s="256"/>
      <c r="DL105" s="256"/>
      <c r="DM105" s="256"/>
      <c r="DN105" s="256"/>
      <c r="DO105" s="256"/>
      <c r="DP105" s="256"/>
      <c r="DQ105" s="256"/>
      <c r="DR105" s="257"/>
      <c r="DS105" s="55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7"/>
      <c r="EF105" s="55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7"/>
      <c r="ES105" s="20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1"/>
    </row>
    <row r="106" spans="1:161" ht="11.25" customHeight="1">
      <c r="A106" s="170" t="s">
        <v>281</v>
      </c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1"/>
      <c r="BX106" s="28"/>
      <c r="BY106" s="29"/>
      <c r="BZ106" s="29"/>
      <c r="CA106" s="29"/>
      <c r="CB106" s="29"/>
      <c r="CC106" s="29"/>
      <c r="CD106" s="29"/>
      <c r="CE106" s="30"/>
      <c r="CF106" s="175" t="s">
        <v>175</v>
      </c>
      <c r="CG106" s="176"/>
      <c r="CH106" s="176"/>
      <c r="CI106" s="176"/>
      <c r="CJ106" s="176"/>
      <c r="CK106" s="176"/>
      <c r="CL106" s="176"/>
      <c r="CM106" s="176"/>
      <c r="CN106" s="176"/>
      <c r="CO106" s="176"/>
      <c r="CP106" s="176"/>
      <c r="CQ106" s="176"/>
      <c r="CR106" s="177"/>
      <c r="CS106" s="175" t="s">
        <v>287</v>
      </c>
      <c r="CT106" s="176"/>
      <c r="CU106" s="176"/>
      <c r="CV106" s="176"/>
      <c r="CW106" s="176"/>
      <c r="CX106" s="176"/>
      <c r="CY106" s="176"/>
      <c r="CZ106" s="176"/>
      <c r="DA106" s="176"/>
      <c r="DB106" s="176"/>
      <c r="DC106" s="176"/>
      <c r="DD106" s="176"/>
      <c r="DE106" s="177"/>
      <c r="DF106" s="183">
        <v>4000</v>
      </c>
      <c r="DG106" s="184"/>
      <c r="DH106" s="184"/>
      <c r="DI106" s="184"/>
      <c r="DJ106" s="184"/>
      <c r="DK106" s="184"/>
      <c r="DL106" s="184"/>
      <c r="DM106" s="184"/>
      <c r="DN106" s="184"/>
      <c r="DO106" s="184"/>
      <c r="DP106" s="184"/>
      <c r="DQ106" s="184"/>
      <c r="DR106" s="185"/>
      <c r="DS106" s="183"/>
      <c r="DT106" s="184"/>
      <c r="DU106" s="184"/>
      <c r="DV106" s="184"/>
      <c r="DW106" s="184"/>
      <c r="DX106" s="184"/>
      <c r="DY106" s="184"/>
      <c r="DZ106" s="184"/>
      <c r="EA106" s="184"/>
      <c r="EB106" s="184"/>
      <c r="EC106" s="184"/>
      <c r="ED106" s="184"/>
      <c r="EE106" s="185"/>
      <c r="EF106" s="183"/>
      <c r="EG106" s="184"/>
      <c r="EH106" s="184"/>
      <c r="EI106" s="184"/>
      <c r="EJ106" s="184"/>
      <c r="EK106" s="184"/>
      <c r="EL106" s="184"/>
      <c r="EM106" s="184"/>
      <c r="EN106" s="184"/>
      <c r="EO106" s="184"/>
      <c r="EP106" s="184"/>
      <c r="EQ106" s="184"/>
      <c r="ER106" s="185"/>
      <c r="ES106" s="20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1"/>
    </row>
    <row r="107" spans="1:161" ht="11.25" customHeight="1">
      <c r="A107" s="74" t="s">
        <v>327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5"/>
      <c r="BX107" s="28"/>
      <c r="BY107" s="29"/>
      <c r="BZ107" s="29"/>
      <c r="CA107" s="29"/>
      <c r="CB107" s="29"/>
      <c r="CC107" s="29"/>
      <c r="CD107" s="29"/>
      <c r="CE107" s="30"/>
      <c r="CF107" s="52" t="s">
        <v>175</v>
      </c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4"/>
      <c r="CS107" s="52" t="s">
        <v>301</v>
      </c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4"/>
      <c r="DF107" s="55">
        <v>100000</v>
      </c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7"/>
      <c r="DS107" s="183"/>
      <c r="DT107" s="184"/>
      <c r="DU107" s="184"/>
      <c r="DV107" s="184"/>
      <c r="DW107" s="184"/>
      <c r="DX107" s="184"/>
      <c r="DY107" s="184"/>
      <c r="DZ107" s="184"/>
      <c r="EA107" s="184"/>
      <c r="EB107" s="184"/>
      <c r="EC107" s="184"/>
      <c r="ED107" s="184"/>
      <c r="EE107" s="185"/>
      <c r="EF107" s="55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7"/>
      <c r="ES107" s="20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1"/>
    </row>
    <row r="108" spans="1:161" ht="11.25" customHeight="1">
      <c r="A108" s="74" t="s">
        <v>325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5"/>
      <c r="BX108" s="28"/>
      <c r="BY108" s="29"/>
      <c r="BZ108" s="29"/>
      <c r="CA108" s="29"/>
      <c r="CB108" s="29"/>
      <c r="CC108" s="29"/>
      <c r="CD108" s="29"/>
      <c r="CE108" s="30"/>
      <c r="CF108" s="52" t="s">
        <v>175</v>
      </c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4"/>
      <c r="CS108" s="52" t="s">
        <v>302</v>
      </c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4"/>
      <c r="DF108" s="55">
        <v>35000</v>
      </c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7"/>
      <c r="DS108" s="183"/>
      <c r="DT108" s="184"/>
      <c r="DU108" s="184"/>
      <c r="DV108" s="184"/>
      <c r="DW108" s="184"/>
      <c r="DX108" s="184"/>
      <c r="DY108" s="184"/>
      <c r="DZ108" s="184"/>
      <c r="EA108" s="184"/>
      <c r="EB108" s="184"/>
      <c r="EC108" s="184"/>
      <c r="ED108" s="184"/>
      <c r="EE108" s="185"/>
      <c r="EF108" s="55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7"/>
      <c r="ES108" s="20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1"/>
    </row>
    <row r="109" spans="1:161" ht="11.2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32"/>
      <c r="BX109" s="28"/>
      <c r="BY109" s="29"/>
      <c r="BZ109" s="29"/>
      <c r="CA109" s="29"/>
      <c r="CB109" s="29"/>
      <c r="CC109" s="29"/>
      <c r="CD109" s="29"/>
      <c r="CE109" s="30"/>
      <c r="CF109" s="52" t="s">
        <v>175</v>
      </c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4"/>
      <c r="CS109" s="52" t="s">
        <v>303</v>
      </c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4"/>
      <c r="DF109" s="55">
        <v>3300</v>
      </c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7"/>
      <c r="DS109" s="183"/>
      <c r="DT109" s="184"/>
      <c r="DU109" s="184"/>
      <c r="DV109" s="184"/>
      <c r="DW109" s="184"/>
      <c r="DX109" s="184"/>
      <c r="DY109" s="184"/>
      <c r="DZ109" s="184"/>
      <c r="EA109" s="184"/>
      <c r="EB109" s="184"/>
      <c r="EC109" s="184"/>
      <c r="ED109" s="184"/>
      <c r="EE109" s="185"/>
      <c r="EF109" s="55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7"/>
      <c r="ES109" s="20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1"/>
    </row>
    <row r="110" spans="1:161" ht="11.25" customHeight="1">
      <c r="A110" s="170" t="s">
        <v>282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1"/>
      <c r="BX110" s="28"/>
      <c r="BY110" s="29"/>
      <c r="BZ110" s="29"/>
      <c r="CA110" s="29"/>
      <c r="CB110" s="29"/>
      <c r="CC110" s="29"/>
      <c r="CD110" s="29"/>
      <c r="CE110" s="30"/>
      <c r="CF110" s="52" t="s">
        <v>175</v>
      </c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4"/>
      <c r="CS110" s="52" t="s">
        <v>288</v>
      </c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4"/>
      <c r="DF110" s="55">
        <v>40000</v>
      </c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7"/>
      <c r="DS110" s="55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7"/>
      <c r="EF110" s="55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7"/>
      <c r="ES110" s="20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1"/>
    </row>
    <row r="111" spans="1:161" ht="11.25" customHeight="1">
      <c r="A111" s="170" t="s">
        <v>283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1"/>
      <c r="BX111" s="28"/>
      <c r="BY111" s="29"/>
      <c r="BZ111" s="29"/>
      <c r="CA111" s="29"/>
      <c r="CB111" s="29"/>
      <c r="CC111" s="29"/>
      <c r="CD111" s="29"/>
      <c r="CE111" s="30"/>
      <c r="CF111" s="175" t="s">
        <v>175</v>
      </c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6"/>
      <c r="CQ111" s="176"/>
      <c r="CR111" s="177"/>
      <c r="CS111" s="175" t="s">
        <v>289</v>
      </c>
      <c r="CT111" s="176"/>
      <c r="CU111" s="176"/>
      <c r="CV111" s="176"/>
      <c r="CW111" s="176"/>
      <c r="CX111" s="176"/>
      <c r="CY111" s="176"/>
      <c r="CZ111" s="176"/>
      <c r="DA111" s="176"/>
      <c r="DB111" s="176"/>
      <c r="DC111" s="176"/>
      <c r="DD111" s="176"/>
      <c r="DE111" s="177"/>
      <c r="DF111" s="183">
        <v>10000</v>
      </c>
      <c r="DG111" s="184"/>
      <c r="DH111" s="184"/>
      <c r="DI111" s="184"/>
      <c r="DJ111" s="184"/>
      <c r="DK111" s="184"/>
      <c r="DL111" s="184"/>
      <c r="DM111" s="184"/>
      <c r="DN111" s="184"/>
      <c r="DO111" s="184"/>
      <c r="DP111" s="184"/>
      <c r="DQ111" s="184"/>
      <c r="DR111" s="185"/>
      <c r="DS111" s="183"/>
      <c r="DT111" s="184"/>
      <c r="DU111" s="184"/>
      <c r="DV111" s="184"/>
      <c r="DW111" s="184"/>
      <c r="DX111" s="184"/>
      <c r="DY111" s="184"/>
      <c r="DZ111" s="184"/>
      <c r="EA111" s="184"/>
      <c r="EB111" s="184"/>
      <c r="EC111" s="184"/>
      <c r="ED111" s="184"/>
      <c r="EE111" s="185"/>
      <c r="EF111" s="183"/>
      <c r="EG111" s="184"/>
      <c r="EH111" s="184"/>
      <c r="EI111" s="184"/>
      <c r="EJ111" s="184"/>
      <c r="EK111" s="184"/>
      <c r="EL111" s="184"/>
      <c r="EM111" s="184"/>
      <c r="EN111" s="184"/>
      <c r="EO111" s="184"/>
      <c r="EP111" s="184"/>
      <c r="EQ111" s="184"/>
      <c r="ER111" s="185"/>
      <c r="ES111" s="20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1"/>
    </row>
    <row r="112" spans="1:161" ht="11.25" customHeight="1">
      <c r="A112" s="74" t="s">
        <v>328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5"/>
      <c r="BX112" s="28"/>
      <c r="BY112" s="29"/>
      <c r="BZ112" s="29"/>
      <c r="CA112" s="29"/>
      <c r="CB112" s="29"/>
      <c r="CC112" s="29"/>
      <c r="CD112" s="29"/>
      <c r="CE112" s="30"/>
      <c r="CF112" s="52" t="s">
        <v>175</v>
      </c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4"/>
      <c r="CS112" s="52" t="s">
        <v>326</v>
      </c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4"/>
      <c r="DF112" s="55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7"/>
      <c r="DS112" s="42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4"/>
      <c r="EF112" s="42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4"/>
      <c r="ES112" s="20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1"/>
    </row>
    <row r="113" spans="1:161" ht="33.75" customHeight="1">
      <c r="A113" s="173" t="s">
        <v>177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70" t="s">
        <v>178</v>
      </c>
      <c r="BY113" s="53"/>
      <c r="BZ113" s="53"/>
      <c r="CA113" s="53"/>
      <c r="CB113" s="53"/>
      <c r="CC113" s="53"/>
      <c r="CD113" s="53"/>
      <c r="CE113" s="54"/>
      <c r="CF113" s="52" t="s">
        <v>179</v>
      </c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4"/>
      <c r="CS113" s="110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2"/>
      <c r="DF113" s="61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3"/>
      <c r="DS113" s="61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3"/>
      <c r="EF113" s="61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3"/>
      <c r="ES113" s="73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5"/>
    </row>
    <row r="114" spans="1:161" ht="22.5" customHeight="1">
      <c r="A114" s="162" t="s">
        <v>180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70" t="s">
        <v>181</v>
      </c>
      <c r="BY114" s="53"/>
      <c r="BZ114" s="53"/>
      <c r="CA114" s="53"/>
      <c r="CB114" s="53"/>
      <c r="CC114" s="53"/>
      <c r="CD114" s="53"/>
      <c r="CE114" s="54"/>
      <c r="CF114" s="52" t="s">
        <v>182</v>
      </c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4"/>
      <c r="CS114" s="110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2"/>
      <c r="DF114" s="61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3"/>
      <c r="DS114" s="61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3"/>
      <c r="EF114" s="61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3"/>
      <c r="ES114" s="73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5"/>
    </row>
    <row r="115" spans="1:161" ht="12.75" customHeight="1">
      <c r="A115" s="162" t="s">
        <v>183</v>
      </c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70" t="s">
        <v>184</v>
      </c>
      <c r="BY115" s="53"/>
      <c r="BZ115" s="53"/>
      <c r="CA115" s="53"/>
      <c r="CB115" s="53"/>
      <c r="CC115" s="53"/>
      <c r="CD115" s="53"/>
      <c r="CE115" s="54"/>
      <c r="CF115" s="52" t="s">
        <v>185</v>
      </c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4"/>
      <c r="CS115" s="110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2"/>
      <c r="DF115" s="61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3"/>
      <c r="DS115" s="61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3"/>
      <c r="EF115" s="61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3"/>
      <c r="ES115" s="73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5"/>
    </row>
    <row r="116" spans="1:161" ht="22.5" customHeight="1">
      <c r="A116" s="113" t="s">
        <v>186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4" t="s">
        <v>187</v>
      </c>
      <c r="BY116" s="115"/>
      <c r="BZ116" s="115"/>
      <c r="CA116" s="115"/>
      <c r="CB116" s="115"/>
      <c r="CC116" s="115"/>
      <c r="CD116" s="115"/>
      <c r="CE116" s="116"/>
      <c r="CF116" s="117" t="s">
        <v>188</v>
      </c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6"/>
      <c r="CS116" s="110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2"/>
      <c r="DF116" s="61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3"/>
      <c r="DS116" s="61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3"/>
      <c r="EF116" s="61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3"/>
      <c r="ES116" s="73" t="s">
        <v>47</v>
      </c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5"/>
    </row>
    <row r="117" spans="1:161" ht="12.75" customHeight="1">
      <c r="A117" s="92" t="s">
        <v>189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70" t="s">
        <v>190</v>
      </c>
      <c r="BY117" s="53"/>
      <c r="BZ117" s="53"/>
      <c r="CA117" s="53"/>
      <c r="CB117" s="53"/>
      <c r="CC117" s="53"/>
      <c r="CD117" s="53"/>
      <c r="CE117" s="54"/>
      <c r="CF117" s="52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4"/>
      <c r="CS117" s="110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2"/>
      <c r="DF117" s="61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3"/>
      <c r="DS117" s="61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3"/>
      <c r="EF117" s="61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3"/>
      <c r="ES117" s="73" t="s">
        <v>47</v>
      </c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5"/>
    </row>
    <row r="118" spans="1:161" ht="12.75" customHeight="1">
      <c r="A118" s="92" t="s">
        <v>191</v>
      </c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70" t="s">
        <v>192</v>
      </c>
      <c r="BY118" s="53"/>
      <c r="BZ118" s="53"/>
      <c r="CA118" s="53"/>
      <c r="CB118" s="53"/>
      <c r="CC118" s="53"/>
      <c r="CD118" s="53"/>
      <c r="CE118" s="54"/>
      <c r="CF118" s="52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4"/>
      <c r="CS118" s="110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2"/>
      <c r="DF118" s="61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3"/>
      <c r="DS118" s="61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3"/>
      <c r="EF118" s="61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3"/>
      <c r="ES118" s="73" t="s">
        <v>47</v>
      </c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5"/>
    </row>
    <row r="119" spans="1:161" ht="12.75" customHeight="1">
      <c r="A119" s="92" t="s">
        <v>194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70" t="s">
        <v>193</v>
      </c>
      <c r="BY119" s="53"/>
      <c r="BZ119" s="53"/>
      <c r="CA119" s="53"/>
      <c r="CB119" s="53"/>
      <c r="CC119" s="53"/>
      <c r="CD119" s="53"/>
      <c r="CE119" s="54"/>
      <c r="CF119" s="52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4"/>
      <c r="CS119" s="110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2"/>
      <c r="DF119" s="61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3"/>
      <c r="DS119" s="61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3"/>
      <c r="EF119" s="61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3"/>
      <c r="ES119" s="73" t="s">
        <v>47</v>
      </c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5"/>
    </row>
    <row r="120" spans="1:161" ht="22.5" customHeight="1">
      <c r="A120" s="113" t="s">
        <v>195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4" t="s">
        <v>196</v>
      </c>
      <c r="BY120" s="115"/>
      <c r="BZ120" s="115"/>
      <c r="CA120" s="115"/>
      <c r="CB120" s="115"/>
      <c r="CC120" s="115"/>
      <c r="CD120" s="115"/>
      <c r="CE120" s="116"/>
      <c r="CF120" s="117" t="s">
        <v>47</v>
      </c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6"/>
      <c r="CS120" s="110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  <c r="DE120" s="112"/>
      <c r="DF120" s="61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3"/>
      <c r="DS120" s="61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3"/>
      <c r="EF120" s="61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3"/>
      <c r="ES120" s="73" t="s">
        <v>47</v>
      </c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5"/>
    </row>
    <row r="121" spans="1:161" ht="11.25" customHeight="1">
      <c r="A121" s="92" t="s">
        <v>197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70" t="s">
        <v>198</v>
      </c>
      <c r="BY121" s="53"/>
      <c r="BZ121" s="53"/>
      <c r="CA121" s="53"/>
      <c r="CB121" s="53"/>
      <c r="CC121" s="53"/>
      <c r="CD121" s="53"/>
      <c r="CE121" s="54"/>
      <c r="CF121" s="52" t="s">
        <v>199</v>
      </c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4"/>
      <c r="CS121" s="110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  <c r="DE121" s="112"/>
      <c r="DF121" s="61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3"/>
      <c r="DS121" s="61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3"/>
      <c r="EF121" s="61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3"/>
      <c r="ES121" s="73" t="s">
        <v>47</v>
      </c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5"/>
    </row>
    <row r="122" spans="1:161" ht="3" customHeight="1" thickBo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4"/>
      <c r="BY122" s="95"/>
      <c r="BZ122" s="95"/>
      <c r="CA122" s="95"/>
      <c r="CB122" s="95"/>
      <c r="CC122" s="95"/>
      <c r="CD122" s="95"/>
      <c r="CE122" s="96"/>
      <c r="CF122" s="97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6"/>
      <c r="CS122" s="98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100"/>
      <c r="DF122" s="86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8"/>
      <c r="DS122" s="86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8"/>
      <c r="EF122" s="86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8"/>
      <c r="ES122" s="89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1"/>
    </row>
    <row r="123" spans="1:161" s="3" customFormat="1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</row>
    <row r="124" spans="1:148" s="3" customFormat="1" ht="11.25" customHeight="1">
      <c r="A124" s="18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</row>
    <row r="125" spans="1:148" s="3" customFormat="1" ht="11.25" customHeight="1">
      <c r="A125" s="18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</row>
    <row r="126" spans="1:148" s="3" customFormat="1" ht="10.5" customHeight="1">
      <c r="A126" s="18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</row>
    <row r="127" spans="1:148" s="3" customFormat="1" ht="10.5" customHeight="1">
      <c r="A127" s="18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</row>
    <row r="128" spans="1:148" s="3" customFormat="1" ht="10.5" customHeight="1">
      <c r="A128" s="18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</row>
    <row r="129" s="3" customFormat="1" ht="19.5" customHeight="1">
      <c r="A129" s="18"/>
    </row>
    <row r="130" spans="1:161" s="3" customFormat="1" ht="10.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</row>
    <row r="131" s="3" customFormat="1" ht="30" customHeight="1">
      <c r="A131" s="18"/>
    </row>
    <row r="132" spans="1:161" s="3" customFormat="1" ht="19.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</row>
    <row r="133" spans="1:161" s="3" customFormat="1" ht="30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  <c r="EO133" s="85"/>
      <c r="EP133" s="85"/>
      <c r="EQ133" s="85"/>
      <c r="ER133" s="85"/>
      <c r="ES133" s="85"/>
      <c r="ET133" s="85"/>
      <c r="EU133" s="85"/>
      <c r="EV133" s="85"/>
      <c r="EW133" s="85"/>
      <c r="EX133" s="85"/>
      <c r="EY133" s="85"/>
      <c r="EZ133" s="85"/>
      <c r="FA133" s="85"/>
      <c r="FB133" s="85"/>
      <c r="FC133" s="85"/>
      <c r="FD133" s="85"/>
      <c r="FE133" s="85"/>
    </row>
    <row r="134" spans="1:161" s="3" customFormat="1" ht="11.2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  <c r="DK134" s="85"/>
      <c r="DL134" s="85"/>
      <c r="DM134" s="85"/>
      <c r="DN134" s="85"/>
      <c r="DO134" s="85"/>
      <c r="DP134" s="85"/>
      <c r="DQ134" s="85"/>
      <c r="DR134" s="85"/>
      <c r="DS134" s="85"/>
      <c r="DT134" s="85"/>
      <c r="DU134" s="85"/>
      <c r="DV134" s="85"/>
      <c r="DW134" s="85"/>
      <c r="DX134" s="85"/>
      <c r="DY134" s="85"/>
      <c r="DZ134" s="85"/>
      <c r="EA134" s="85"/>
      <c r="EB134" s="85"/>
      <c r="EC134" s="85"/>
      <c r="ED134" s="85"/>
      <c r="EE134" s="85"/>
      <c r="EF134" s="85"/>
      <c r="EG134" s="85"/>
      <c r="EH134" s="85"/>
      <c r="EI134" s="85"/>
      <c r="EJ134" s="85"/>
      <c r="EK134" s="85"/>
      <c r="EL134" s="85"/>
      <c r="EM134" s="85"/>
      <c r="EN134" s="85"/>
      <c r="EO134" s="85"/>
      <c r="EP134" s="85"/>
      <c r="EQ134" s="85"/>
      <c r="ER134" s="85"/>
      <c r="ES134" s="85"/>
      <c r="ET134" s="85"/>
      <c r="EU134" s="85"/>
      <c r="EV134" s="85"/>
      <c r="EW134" s="85"/>
      <c r="EX134" s="85"/>
      <c r="EY134" s="85"/>
      <c r="EZ134" s="85"/>
      <c r="FA134" s="85"/>
      <c r="FB134" s="85"/>
      <c r="FC134" s="85"/>
      <c r="FD134" s="85"/>
      <c r="FE134" s="85"/>
    </row>
    <row r="135" s="3" customFormat="1" ht="11.25" customHeight="1">
      <c r="A135" s="18"/>
    </row>
    <row r="136" s="3" customFormat="1" ht="30" customHeight="1">
      <c r="A136" s="18"/>
    </row>
    <row r="137" spans="1:161" ht="3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  <c r="EF137" s="85"/>
      <c r="EG137" s="85"/>
      <c r="EH137" s="85"/>
      <c r="EI137" s="85"/>
      <c r="EJ137" s="85"/>
      <c r="EK137" s="85"/>
      <c r="EL137" s="85"/>
      <c r="EM137" s="85"/>
      <c r="EN137" s="85"/>
      <c r="EO137" s="85"/>
      <c r="EP137" s="85"/>
      <c r="EQ137" s="85"/>
      <c r="ER137" s="85"/>
      <c r="ES137" s="85"/>
      <c r="ET137" s="85"/>
      <c r="EU137" s="85"/>
      <c r="EV137" s="85"/>
      <c r="EW137" s="85"/>
      <c r="EX137" s="85"/>
      <c r="EY137" s="85"/>
      <c r="EZ137" s="85"/>
      <c r="FA137" s="85"/>
      <c r="FB137" s="85"/>
      <c r="FC137" s="85"/>
      <c r="FD137" s="85"/>
      <c r="FE137" s="85"/>
    </row>
  </sheetData>
  <sheetProtection/>
  <mergeCells count="753">
    <mergeCell ref="EF46:ER46"/>
    <mergeCell ref="ES46:FE46"/>
    <mergeCell ref="FI99:FQ100"/>
    <mergeCell ref="A38:BW38"/>
    <mergeCell ref="BX38:CE38"/>
    <mergeCell ref="CF38:CR38"/>
    <mergeCell ref="CS38:DE38"/>
    <mergeCell ref="DF38:DR38"/>
    <mergeCell ref="A46:BW46"/>
    <mergeCell ref="BX46:CE46"/>
    <mergeCell ref="CF46:CR46"/>
    <mergeCell ref="CS46:DE46"/>
    <mergeCell ref="DF46:DR46"/>
    <mergeCell ref="EF95:ER95"/>
    <mergeCell ref="A41:BW41"/>
    <mergeCell ref="DS43:EE43"/>
    <mergeCell ref="EF43:ER43"/>
    <mergeCell ref="CF44:CR45"/>
    <mergeCell ref="DF86:DR86"/>
    <mergeCell ref="BX51:CE51"/>
    <mergeCell ref="DS50:EE50"/>
    <mergeCell ref="DS95:EE95"/>
    <mergeCell ref="DS108:EE108"/>
    <mergeCell ref="DS85:EE85"/>
    <mergeCell ref="BX58:CE58"/>
    <mergeCell ref="CF58:CR58"/>
    <mergeCell ref="BX53:CE54"/>
    <mergeCell ref="CF53:CR54"/>
    <mergeCell ref="CS53:DE54"/>
    <mergeCell ref="DS67:EE67"/>
    <mergeCell ref="A108:BW108"/>
    <mergeCell ref="A107:BW107"/>
    <mergeCell ref="CS89:DE89"/>
    <mergeCell ref="A91:BW91"/>
    <mergeCell ref="BX91:CE91"/>
    <mergeCell ref="CF91:CR91"/>
    <mergeCell ref="CF89:CR89"/>
    <mergeCell ref="A92:BW92"/>
    <mergeCell ref="BX92:CE92"/>
    <mergeCell ref="CF92:CR92"/>
    <mergeCell ref="EF105:ER105"/>
    <mergeCell ref="EF107:ER107"/>
    <mergeCell ref="EF108:ER108"/>
    <mergeCell ref="EF109:ER109"/>
    <mergeCell ref="DF109:DR109"/>
    <mergeCell ref="DF107:DR107"/>
    <mergeCell ref="DS107:EE107"/>
    <mergeCell ref="DS106:EE106"/>
    <mergeCell ref="A109:BV109"/>
    <mergeCell ref="CF107:CR107"/>
    <mergeCell ref="DF87:DR87"/>
    <mergeCell ref="DF44:DR45"/>
    <mergeCell ref="DF47:DR47"/>
    <mergeCell ref="DF108:DR108"/>
    <mergeCell ref="CF109:CR109"/>
    <mergeCell ref="CS107:DE107"/>
    <mergeCell ref="CS108:DE108"/>
    <mergeCell ref="CS109:DE109"/>
    <mergeCell ref="CF37:CR37"/>
    <mergeCell ref="CS37:DE37"/>
    <mergeCell ref="DF37:DR37"/>
    <mergeCell ref="DF43:DR43"/>
    <mergeCell ref="CF86:CR86"/>
    <mergeCell ref="CF87:CR87"/>
    <mergeCell ref="CS86:DE86"/>
    <mergeCell ref="CF51:CR51"/>
    <mergeCell ref="CS51:DE51"/>
    <mergeCell ref="DF50:DR50"/>
    <mergeCell ref="A37:BW37"/>
    <mergeCell ref="BX37:CE37"/>
    <mergeCell ref="BX87:CE87"/>
    <mergeCell ref="CS87:DE87"/>
    <mergeCell ref="EF25:ER25"/>
    <mergeCell ref="CF27:CR27"/>
    <mergeCell ref="CS27:DE27"/>
    <mergeCell ref="A29:BW29"/>
    <mergeCell ref="BX29:CE29"/>
    <mergeCell ref="EF26:ER26"/>
    <mergeCell ref="DY24:EA24"/>
    <mergeCell ref="A23:BW25"/>
    <mergeCell ref="BX23:CE25"/>
    <mergeCell ref="CF23:CR25"/>
    <mergeCell ref="CS23:DE25"/>
    <mergeCell ref="DF25:DR25"/>
    <mergeCell ref="A26:BW26"/>
    <mergeCell ref="BX26:CE26"/>
    <mergeCell ref="CF26:CR26"/>
    <mergeCell ref="CS26:DE26"/>
    <mergeCell ref="ES26:FE26"/>
    <mergeCell ref="EF24:EK24"/>
    <mergeCell ref="EO24:ER24"/>
    <mergeCell ref="DS24:DX24"/>
    <mergeCell ref="EB24:EE24"/>
    <mergeCell ref="DS25:EE25"/>
    <mergeCell ref="DW5:FE5"/>
    <mergeCell ref="DW6:EI6"/>
    <mergeCell ref="DF27:DR27"/>
    <mergeCell ref="DS27:EE27"/>
    <mergeCell ref="EF27:ER27"/>
    <mergeCell ref="DF35:DR35"/>
    <mergeCell ref="DS35:EE35"/>
    <mergeCell ref="ES24:FE25"/>
    <mergeCell ref="DF23:FE23"/>
    <mergeCell ref="EF35:ER35"/>
    <mergeCell ref="DW1:FE1"/>
    <mergeCell ref="DW3:FE3"/>
    <mergeCell ref="DW4:FE4"/>
    <mergeCell ref="A105:BW105"/>
    <mergeCell ref="DF105:DR105"/>
    <mergeCell ref="DW2:FE2"/>
    <mergeCell ref="ES27:FE27"/>
    <mergeCell ref="DF26:DR26"/>
    <mergeCell ref="DS26:EE26"/>
    <mergeCell ref="EF85:ER85"/>
    <mergeCell ref="AY11:BE11"/>
    <mergeCell ref="CP11:CX11"/>
    <mergeCell ref="ES11:FE12"/>
    <mergeCell ref="CH11:CL11"/>
    <mergeCell ref="ES13:FE13"/>
    <mergeCell ref="ES14:FE14"/>
    <mergeCell ref="BF11:BH11"/>
    <mergeCell ref="BK13:BM13"/>
    <mergeCell ref="CI13:CK13"/>
    <mergeCell ref="BI11:CD11"/>
    <mergeCell ref="BG13:BJ13"/>
    <mergeCell ref="ES28:FE28"/>
    <mergeCell ref="A28:BW28"/>
    <mergeCell ref="BX28:CE28"/>
    <mergeCell ref="CF28:CR28"/>
    <mergeCell ref="CS28:DE28"/>
    <mergeCell ref="A14:AA14"/>
    <mergeCell ref="ES19:FE19"/>
    <mergeCell ref="A27:BW27"/>
    <mergeCell ref="BX27:CE27"/>
    <mergeCell ref="CF29:CR29"/>
    <mergeCell ref="DF30:DR30"/>
    <mergeCell ref="DS28:EE28"/>
    <mergeCell ref="EF28:ER28"/>
    <mergeCell ref="ES34:FE34"/>
    <mergeCell ref="DS34:EE34"/>
    <mergeCell ref="EF34:ER34"/>
    <mergeCell ref="ES30:FE30"/>
    <mergeCell ref="CS29:DE29"/>
    <mergeCell ref="CS33:DE33"/>
    <mergeCell ref="A30:BW30"/>
    <mergeCell ref="BX30:CE30"/>
    <mergeCell ref="CF30:CR30"/>
    <mergeCell ref="CS30:DE30"/>
    <mergeCell ref="A31:BW31"/>
    <mergeCell ref="CF33:CR33"/>
    <mergeCell ref="A32:BW32"/>
    <mergeCell ref="BX31:CE32"/>
    <mergeCell ref="CF31:CR32"/>
    <mergeCell ref="CS31:DE32"/>
    <mergeCell ref="BX36:CE36"/>
    <mergeCell ref="CS44:DE45"/>
    <mergeCell ref="A45:BW45"/>
    <mergeCell ref="A34:BW34"/>
    <mergeCell ref="BX34:CE34"/>
    <mergeCell ref="A33:BW33"/>
    <mergeCell ref="BX33:CE33"/>
    <mergeCell ref="CF34:CR34"/>
    <mergeCell ref="A35:BW35"/>
    <mergeCell ref="BX35:CE35"/>
    <mergeCell ref="A39:BW39"/>
    <mergeCell ref="BX39:CE39"/>
    <mergeCell ref="CF39:CR39"/>
    <mergeCell ref="CS39:DE39"/>
    <mergeCell ref="A40:BW40"/>
    <mergeCell ref="BX40:CE41"/>
    <mergeCell ref="CF40:CR41"/>
    <mergeCell ref="CS40:DE41"/>
    <mergeCell ref="ES35:FE35"/>
    <mergeCell ref="ES36:FE36"/>
    <mergeCell ref="CF36:CR36"/>
    <mergeCell ref="CS36:DE36"/>
    <mergeCell ref="DF36:DR36"/>
    <mergeCell ref="DS36:EE36"/>
    <mergeCell ref="CS35:DE35"/>
    <mergeCell ref="EF36:ER36"/>
    <mergeCell ref="CF35:CR35"/>
    <mergeCell ref="ES39:FE39"/>
    <mergeCell ref="DF40:DR41"/>
    <mergeCell ref="DS40:EE41"/>
    <mergeCell ref="EF40:ER41"/>
    <mergeCell ref="ES40:FE41"/>
    <mergeCell ref="DF39:DR39"/>
    <mergeCell ref="DS39:EE39"/>
    <mergeCell ref="ES43:FE43"/>
    <mergeCell ref="A43:BW43"/>
    <mergeCell ref="BX43:CE43"/>
    <mergeCell ref="CF43:CR43"/>
    <mergeCell ref="CS43:DE43"/>
    <mergeCell ref="DS44:EE45"/>
    <mergeCell ref="EF44:ER45"/>
    <mergeCell ref="ES44:FE45"/>
    <mergeCell ref="A44:BW44"/>
    <mergeCell ref="BX44:CE45"/>
    <mergeCell ref="ES47:FE47"/>
    <mergeCell ref="A47:BW47"/>
    <mergeCell ref="BX47:CE47"/>
    <mergeCell ref="CF47:CR47"/>
    <mergeCell ref="CS47:DE47"/>
    <mergeCell ref="BX48:CE49"/>
    <mergeCell ref="CF48:CR49"/>
    <mergeCell ref="CS48:DE49"/>
    <mergeCell ref="A49:BW49"/>
    <mergeCell ref="DS47:EE47"/>
    <mergeCell ref="ES50:FE50"/>
    <mergeCell ref="A50:BW50"/>
    <mergeCell ref="BX50:CE50"/>
    <mergeCell ref="CF50:CR50"/>
    <mergeCell ref="CS50:DE50"/>
    <mergeCell ref="DF48:DR49"/>
    <mergeCell ref="DS48:EE49"/>
    <mergeCell ref="EF48:ER49"/>
    <mergeCell ref="ES48:FE49"/>
    <mergeCell ref="A48:BW48"/>
    <mergeCell ref="ES52:FE52"/>
    <mergeCell ref="A52:BW52"/>
    <mergeCell ref="BX52:CE52"/>
    <mergeCell ref="CF52:CR52"/>
    <mergeCell ref="CS52:DE52"/>
    <mergeCell ref="DF51:DR51"/>
    <mergeCell ref="DS51:EE51"/>
    <mergeCell ref="EF51:ER51"/>
    <mergeCell ref="ES51:FE51"/>
    <mergeCell ref="A51:BW51"/>
    <mergeCell ref="A54:BW54"/>
    <mergeCell ref="DF52:DR52"/>
    <mergeCell ref="A53:BW53"/>
    <mergeCell ref="ES55:FE55"/>
    <mergeCell ref="A55:BW55"/>
    <mergeCell ref="BX55:CE55"/>
    <mergeCell ref="CF55:CR55"/>
    <mergeCell ref="CS55:DE55"/>
    <mergeCell ref="DS53:EE54"/>
    <mergeCell ref="EF53:ER54"/>
    <mergeCell ref="ES53:FE54"/>
    <mergeCell ref="DF55:DR55"/>
    <mergeCell ref="ES57:FE57"/>
    <mergeCell ref="DS55:EE55"/>
    <mergeCell ref="EF55:ER55"/>
    <mergeCell ref="EF57:ER57"/>
    <mergeCell ref="EF56:ER56"/>
    <mergeCell ref="DF57:DR57"/>
    <mergeCell ref="A57:BW57"/>
    <mergeCell ref="BX57:CE57"/>
    <mergeCell ref="CF57:CR57"/>
    <mergeCell ref="ES56:FE56"/>
    <mergeCell ref="A56:BW56"/>
    <mergeCell ref="BX56:CE56"/>
    <mergeCell ref="CF56:CR56"/>
    <mergeCell ref="DF56:DR56"/>
    <mergeCell ref="DS56:EE56"/>
    <mergeCell ref="DS57:EE57"/>
    <mergeCell ref="ES58:FE58"/>
    <mergeCell ref="A59:BW59"/>
    <mergeCell ref="BX59:CE59"/>
    <mergeCell ref="CF59:CR59"/>
    <mergeCell ref="ES59:FE59"/>
    <mergeCell ref="A58:BW58"/>
    <mergeCell ref="CS59:DE59"/>
    <mergeCell ref="DF59:DR59"/>
    <mergeCell ref="DS59:EE59"/>
    <mergeCell ref="EF59:ER59"/>
    <mergeCell ref="A64:BW64"/>
    <mergeCell ref="BX64:CE64"/>
    <mergeCell ref="ES60:FE60"/>
    <mergeCell ref="ES61:FE61"/>
    <mergeCell ref="A60:BW60"/>
    <mergeCell ref="A61:BW61"/>
    <mergeCell ref="BX60:CE60"/>
    <mergeCell ref="CF60:CR60"/>
    <mergeCell ref="BX61:CE61"/>
    <mergeCell ref="CF61:CR61"/>
    <mergeCell ref="ES63:FE63"/>
    <mergeCell ref="A63:BW63"/>
    <mergeCell ref="BX63:CE63"/>
    <mergeCell ref="CF63:CR63"/>
    <mergeCell ref="EF63:ER63"/>
    <mergeCell ref="CS63:DE63"/>
    <mergeCell ref="DS63:EE63"/>
    <mergeCell ref="ES65:FE65"/>
    <mergeCell ref="A65:BW65"/>
    <mergeCell ref="BX65:CE65"/>
    <mergeCell ref="CF65:CR65"/>
    <mergeCell ref="ES67:FE67"/>
    <mergeCell ref="A67:BW67"/>
    <mergeCell ref="BX67:CE67"/>
    <mergeCell ref="ES66:FE66"/>
    <mergeCell ref="A66:BW66"/>
    <mergeCell ref="BX66:CE66"/>
    <mergeCell ref="CF66:CR66"/>
    <mergeCell ref="CF67:CR67"/>
    <mergeCell ref="CS67:DE67"/>
    <mergeCell ref="DF67:DR67"/>
    <mergeCell ref="DF68:DR68"/>
    <mergeCell ref="DF66:DR66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EF79:ER79"/>
    <mergeCell ref="ES79:FE79"/>
    <mergeCell ref="A79:BW79"/>
    <mergeCell ref="BX79:CE79"/>
    <mergeCell ref="CF79:CR79"/>
    <mergeCell ref="CS79:DE79"/>
    <mergeCell ref="EF80:ER80"/>
    <mergeCell ref="ES80:FE80"/>
    <mergeCell ref="A80:BW80"/>
    <mergeCell ref="BX80:CE80"/>
    <mergeCell ref="CF80:CR80"/>
    <mergeCell ref="CS80:DE80"/>
    <mergeCell ref="ES82:FE82"/>
    <mergeCell ref="A82:BW82"/>
    <mergeCell ref="BX82:CE82"/>
    <mergeCell ref="CF82:CR82"/>
    <mergeCell ref="DS82:EE82"/>
    <mergeCell ref="ES81:FE81"/>
    <mergeCell ref="A81:BW81"/>
    <mergeCell ref="BX81:CE81"/>
    <mergeCell ref="CF81:CR81"/>
    <mergeCell ref="CS81:DE81"/>
    <mergeCell ref="ES83:FE83"/>
    <mergeCell ref="A83:BW83"/>
    <mergeCell ref="BX83:CE83"/>
    <mergeCell ref="CF83:CR83"/>
    <mergeCell ref="CS83:DE83"/>
    <mergeCell ref="A85:BW85"/>
    <mergeCell ref="BX85:CE85"/>
    <mergeCell ref="CF85:CR85"/>
    <mergeCell ref="CS85:DE85"/>
    <mergeCell ref="EF84:ER84"/>
    <mergeCell ref="ES89:FE89"/>
    <mergeCell ref="EF88:ER88"/>
    <mergeCell ref="ES88:FE88"/>
    <mergeCell ref="ES84:FE84"/>
    <mergeCell ref="A84:BW84"/>
    <mergeCell ref="BX84:CE84"/>
    <mergeCell ref="CF84:CR84"/>
    <mergeCell ref="CS84:DE84"/>
    <mergeCell ref="BX86:CE86"/>
    <mergeCell ref="DF85:DR85"/>
    <mergeCell ref="A89:BW89"/>
    <mergeCell ref="BX89:CE89"/>
    <mergeCell ref="DF88:DR88"/>
    <mergeCell ref="DS88:EE88"/>
    <mergeCell ref="A88:BW88"/>
    <mergeCell ref="CS88:DE88"/>
    <mergeCell ref="BX88:CE88"/>
    <mergeCell ref="CF88:CR88"/>
    <mergeCell ref="DF91:DR91"/>
    <mergeCell ref="EF91:ER91"/>
    <mergeCell ref="DF92:DR92"/>
    <mergeCell ref="DF89:DR89"/>
    <mergeCell ref="DS89:EE89"/>
    <mergeCell ref="EF89:ER89"/>
    <mergeCell ref="ES90:FE90"/>
    <mergeCell ref="A90:BW90"/>
    <mergeCell ref="BX90:CE90"/>
    <mergeCell ref="CF90:CR90"/>
    <mergeCell ref="CS90:DE90"/>
    <mergeCell ref="EF90:ER90"/>
    <mergeCell ref="EF103:ER103"/>
    <mergeCell ref="ES93:FE93"/>
    <mergeCell ref="A93:BW93"/>
    <mergeCell ref="BX93:CE93"/>
    <mergeCell ref="CF93:CR93"/>
    <mergeCell ref="CS93:DE93"/>
    <mergeCell ref="CF96:CR96"/>
    <mergeCell ref="ES94:FE94"/>
    <mergeCell ref="A94:BW94"/>
    <mergeCell ref="BX94:CE94"/>
    <mergeCell ref="CF108:CR108"/>
    <mergeCell ref="EF111:ER111"/>
    <mergeCell ref="DS104:EE104"/>
    <mergeCell ref="EF104:ER104"/>
    <mergeCell ref="DS105:EE105"/>
    <mergeCell ref="CF111:CR111"/>
    <mergeCell ref="CS111:DE111"/>
    <mergeCell ref="DF111:DR111"/>
    <mergeCell ref="DS111:EE111"/>
    <mergeCell ref="DS109:EE109"/>
    <mergeCell ref="CF94:CR94"/>
    <mergeCell ref="CF110:CR110"/>
    <mergeCell ref="CS110:DE110"/>
    <mergeCell ref="DF110:DR110"/>
    <mergeCell ref="DS110:EE110"/>
    <mergeCell ref="EF110:ER110"/>
    <mergeCell ref="CF100:CR101"/>
    <mergeCell ref="EF97:ER97"/>
    <mergeCell ref="DS100:EE101"/>
    <mergeCell ref="EF106:ER106"/>
    <mergeCell ref="CF95:CR95"/>
    <mergeCell ref="CS95:DE95"/>
    <mergeCell ref="CS106:DE106"/>
    <mergeCell ref="DF106:DR106"/>
    <mergeCell ref="DF95:DR95"/>
    <mergeCell ref="DF104:DR104"/>
    <mergeCell ref="DF103:DR103"/>
    <mergeCell ref="DF102:DR102"/>
    <mergeCell ref="ES100:FE101"/>
    <mergeCell ref="DF98:DR98"/>
    <mergeCell ref="EF102:ER102"/>
    <mergeCell ref="A96:BW96"/>
    <mergeCell ref="BX96:CE96"/>
    <mergeCell ref="A97:BW97"/>
    <mergeCell ref="CF102:CR102"/>
    <mergeCell ref="CF97:CR97"/>
    <mergeCell ref="CS102:DE102"/>
    <mergeCell ref="CS100:DE101"/>
    <mergeCell ref="ES97:FE97"/>
    <mergeCell ref="CF99:CR99"/>
    <mergeCell ref="CS99:DE99"/>
    <mergeCell ref="BX97:CE97"/>
    <mergeCell ref="DF97:DR97"/>
    <mergeCell ref="CS98:DE98"/>
    <mergeCell ref="BX98:CE98"/>
    <mergeCell ref="DS97:EE97"/>
    <mergeCell ref="EF99:ER99"/>
    <mergeCell ref="ES99:FE99"/>
    <mergeCell ref="ES96:FE96"/>
    <mergeCell ref="ES95:FE95"/>
    <mergeCell ref="EF58:ER58"/>
    <mergeCell ref="DF81:DR81"/>
    <mergeCell ref="DS81:EE81"/>
    <mergeCell ref="EF81:ER81"/>
    <mergeCell ref="DF93:DR93"/>
    <mergeCell ref="ES92:FE92"/>
    <mergeCell ref="DS91:EE91"/>
    <mergeCell ref="ES91:FE91"/>
    <mergeCell ref="CS56:DE56"/>
    <mergeCell ref="DF84:DR84"/>
    <mergeCell ref="DS84:EE84"/>
    <mergeCell ref="DF61:DR61"/>
    <mergeCell ref="DS61:EE61"/>
    <mergeCell ref="CS60:DE60"/>
    <mergeCell ref="DF80:DR80"/>
    <mergeCell ref="DS80:EE80"/>
    <mergeCell ref="DF79:DR79"/>
    <mergeCell ref="DS79:EE79"/>
    <mergeCell ref="CS57:DE57"/>
    <mergeCell ref="CS58:DE58"/>
    <mergeCell ref="DF58:DR58"/>
    <mergeCell ref="DS58:EE58"/>
    <mergeCell ref="DF62:DR62"/>
    <mergeCell ref="DF96:DR96"/>
    <mergeCell ref="CS91:DE91"/>
    <mergeCell ref="DF90:DR90"/>
    <mergeCell ref="DS90:EE90"/>
    <mergeCell ref="CS92:DE92"/>
    <mergeCell ref="EF60:ER60"/>
    <mergeCell ref="CS61:DE61"/>
    <mergeCell ref="DF83:DR83"/>
    <mergeCell ref="DS83:EE83"/>
    <mergeCell ref="EF83:ER83"/>
    <mergeCell ref="A99:BW99"/>
    <mergeCell ref="BX99:CE99"/>
    <mergeCell ref="DF99:DR99"/>
    <mergeCell ref="DS99:EE99"/>
    <mergeCell ref="A95:BW95"/>
    <mergeCell ref="EF61:ER61"/>
    <mergeCell ref="DS113:EE113"/>
    <mergeCell ref="EF113:ER113"/>
    <mergeCell ref="A102:BW102"/>
    <mergeCell ref="A103:BW103"/>
    <mergeCell ref="A104:BW104"/>
    <mergeCell ref="BX100:CE101"/>
    <mergeCell ref="DF100:DR101"/>
    <mergeCell ref="EF100:ER101"/>
    <mergeCell ref="DS102:EE102"/>
    <mergeCell ref="A113:BW113"/>
    <mergeCell ref="BX113:CE113"/>
    <mergeCell ref="CF113:CR113"/>
    <mergeCell ref="CS113:DE113"/>
    <mergeCell ref="DF60:DR60"/>
    <mergeCell ref="DS60:EE60"/>
    <mergeCell ref="CF106:CR106"/>
    <mergeCell ref="CF104:CR104"/>
    <mergeCell ref="CS104:DE104"/>
    <mergeCell ref="BX95:CE95"/>
    <mergeCell ref="A106:BW106"/>
    <mergeCell ref="A110:BW110"/>
    <mergeCell ref="DS93:EE93"/>
    <mergeCell ref="DS94:EE94"/>
    <mergeCell ref="DS96:EE96"/>
    <mergeCell ref="CS97:DE97"/>
    <mergeCell ref="CS103:DE103"/>
    <mergeCell ref="CF103:CR103"/>
    <mergeCell ref="A101:BW101"/>
    <mergeCell ref="A100:BW100"/>
    <mergeCell ref="CS112:DE112"/>
    <mergeCell ref="DF112:DR112"/>
    <mergeCell ref="DF113:DR113"/>
    <mergeCell ref="ES114:FE114"/>
    <mergeCell ref="A111:BW111"/>
    <mergeCell ref="A114:BW114"/>
    <mergeCell ref="BX114:CE114"/>
    <mergeCell ref="CF114:CR114"/>
    <mergeCell ref="CS114:DE114"/>
    <mergeCell ref="ES113:FE113"/>
    <mergeCell ref="EF65:ER65"/>
    <mergeCell ref="CS65:DE65"/>
    <mergeCell ref="DF63:DR63"/>
    <mergeCell ref="CF98:CR98"/>
    <mergeCell ref="BX115:CE115"/>
    <mergeCell ref="CF115:CR115"/>
    <mergeCell ref="CS115:DE115"/>
    <mergeCell ref="DF114:DR114"/>
    <mergeCell ref="DS114:EE114"/>
    <mergeCell ref="CF112:CR112"/>
    <mergeCell ref="EF115:ER115"/>
    <mergeCell ref="ES115:FE115"/>
    <mergeCell ref="A115:BW115"/>
    <mergeCell ref="EF114:ER114"/>
    <mergeCell ref="A36:BW36"/>
    <mergeCell ref="DS66:EE66"/>
    <mergeCell ref="EF66:ER66"/>
    <mergeCell ref="CS66:DE66"/>
    <mergeCell ref="DF65:DR65"/>
    <mergeCell ref="DS65:EE65"/>
    <mergeCell ref="EF82:ER82"/>
    <mergeCell ref="CS82:DE82"/>
    <mergeCell ref="DS92:EE92"/>
    <mergeCell ref="ES116:FE116"/>
    <mergeCell ref="A116:BW116"/>
    <mergeCell ref="BX116:CE116"/>
    <mergeCell ref="CF116:CR116"/>
    <mergeCell ref="CS116:DE116"/>
    <mergeCell ref="DF115:DR115"/>
    <mergeCell ref="DS115:EE115"/>
    <mergeCell ref="ES31:FE32"/>
    <mergeCell ref="ES33:FE33"/>
    <mergeCell ref="DF33:DR33"/>
    <mergeCell ref="DS33:EE33"/>
    <mergeCell ref="EF33:ER33"/>
    <mergeCell ref="CS117:DE117"/>
    <mergeCell ref="DF116:DR116"/>
    <mergeCell ref="DS116:EE116"/>
    <mergeCell ref="EF116:ER116"/>
    <mergeCell ref="DF82:DR82"/>
    <mergeCell ref="DS30:EE30"/>
    <mergeCell ref="EF30:ER30"/>
    <mergeCell ref="DF31:DR32"/>
    <mergeCell ref="DS31:EE32"/>
    <mergeCell ref="EF31:ER32"/>
    <mergeCell ref="DS52:EE52"/>
    <mergeCell ref="EF50:ER50"/>
    <mergeCell ref="EF39:ER39"/>
    <mergeCell ref="EF47:ER47"/>
    <mergeCell ref="DS46:EE46"/>
    <mergeCell ref="ES29:FE29"/>
    <mergeCell ref="DS29:EE29"/>
    <mergeCell ref="EF29:ER29"/>
    <mergeCell ref="ES118:FE118"/>
    <mergeCell ref="A118:BW118"/>
    <mergeCell ref="BX118:CE118"/>
    <mergeCell ref="CF118:CR118"/>
    <mergeCell ref="CS118:DE118"/>
    <mergeCell ref="DF117:DR117"/>
    <mergeCell ref="DS117:EE117"/>
    <mergeCell ref="EF117:ER117"/>
    <mergeCell ref="BX117:CE117"/>
    <mergeCell ref="CF117:CR117"/>
    <mergeCell ref="ES117:FE117"/>
    <mergeCell ref="A117:BW117"/>
    <mergeCell ref="CS34:DE34"/>
    <mergeCell ref="DF34:DR34"/>
    <mergeCell ref="A62:BW62"/>
    <mergeCell ref="BX62:CE62"/>
    <mergeCell ref="CF62:CR62"/>
    <mergeCell ref="ES119:FE119"/>
    <mergeCell ref="A119:BW119"/>
    <mergeCell ref="BX119:CE119"/>
    <mergeCell ref="CF119:CR119"/>
    <mergeCell ref="CS119:DE119"/>
    <mergeCell ref="DF118:DR118"/>
    <mergeCell ref="DF119:DR119"/>
    <mergeCell ref="DS119:EE119"/>
    <mergeCell ref="EF119:ER119"/>
    <mergeCell ref="DF28:DR28"/>
    <mergeCell ref="BN13:BO13"/>
    <mergeCell ref="CF13:CH13"/>
    <mergeCell ref="ES15:FE15"/>
    <mergeCell ref="ES16:FE16"/>
    <mergeCell ref="DF24:DK24"/>
    <mergeCell ref="DO24:DR24"/>
    <mergeCell ref="EL24:EN24"/>
    <mergeCell ref="ES18:FE18"/>
    <mergeCell ref="ES17:FE17"/>
    <mergeCell ref="AB15:DP15"/>
    <mergeCell ref="K18:DP18"/>
    <mergeCell ref="DL24:DN24"/>
    <mergeCell ref="A21:FE21"/>
    <mergeCell ref="DS118:EE118"/>
    <mergeCell ref="EF118:ER118"/>
    <mergeCell ref="DF29:DR29"/>
    <mergeCell ref="A112:BW112"/>
    <mergeCell ref="DS62:EE62"/>
    <mergeCell ref="EF62:ER62"/>
    <mergeCell ref="DS120:EE120"/>
    <mergeCell ref="EF120:ER120"/>
    <mergeCell ref="ES120:FE120"/>
    <mergeCell ref="A120:BW120"/>
    <mergeCell ref="BX120:CE120"/>
    <mergeCell ref="CF120:CR120"/>
    <mergeCell ref="CS120:DE120"/>
    <mergeCell ref="CS10:CU10"/>
    <mergeCell ref="CE11:CG11"/>
    <mergeCell ref="CM11:CO11"/>
    <mergeCell ref="BQ13:CE13"/>
    <mergeCell ref="ES121:FE121"/>
    <mergeCell ref="A121:BW121"/>
    <mergeCell ref="BX121:CE121"/>
    <mergeCell ref="CF121:CR121"/>
    <mergeCell ref="CS121:DE121"/>
    <mergeCell ref="DF120:DR120"/>
    <mergeCell ref="EL6:FE6"/>
    <mergeCell ref="DY8:EA8"/>
    <mergeCell ref="EE8:ES8"/>
    <mergeCell ref="EW8:EY8"/>
    <mergeCell ref="DW7:EI7"/>
    <mergeCell ref="EL7:FE7"/>
    <mergeCell ref="DW8:DX8"/>
    <mergeCell ref="EB8:EC8"/>
    <mergeCell ref="ET8:EV8"/>
    <mergeCell ref="BX122:CE122"/>
    <mergeCell ref="CF122:CR122"/>
    <mergeCell ref="CS122:DE122"/>
    <mergeCell ref="DF121:DR121"/>
    <mergeCell ref="DS121:EE121"/>
    <mergeCell ref="EF121:ER121"/>
    <mergeCell ref="A137:FE137"/>
    <mergeCell ref="A130:FE130"/>
    <mergeCell ref="A132:FE132"/>
    <mergeCell ref="A133:FE133"/>
    <mergeCell ref="A134:FE134"/>
    <mergeCell ref="DF122:DR122"/>
    <mergeCell ref="DS122:EE122"/>
    <mergeCell ref="EF122:ER122"/>
    <mergeCell ref="ES122:FE122"/>
    <mergeCell ref="A122:BW122"/>
    <mergeCell ref="CS62:DE62"/>
    <mergeCell ref="DS103:EE103"/>
    <mergeCell ref="EF67:ER67"/>
    <mergeCell ref="DF94:DR94"/>
    <mergeCell ref="ES64:FE64"/>
    <mergeCell ref="EF42:ER42"/>
    <mergeCell ref="ES42:FE42"/>
    <mergeCell ref="EF52:ER52"/>
    <mergeCell ref="DF53:DR54"/>
    <mergeCell ref="CS94:DE94"/>
    <mergeCell ref="A42:BW42"/>
    <mergeCell ref="BX42:CE42"/>
    <mergeCell ref="CF42:CR42"/>
    <mergeCell ref="CS42:DE42"/>
    <mergeCell ref="DF42:DR42"/>
    <mergeCell ref="DS42:EE42"/>
    <mergeCell ref="CF64:CR64"/>
    <mergeCell ref="CS64:DE64"/>
    <mergeCell ref="DF64:DR64"/>
    <mergeCell ref="DS64:EE64"/>
    <mergeCell ref="EF64:ER64"/>
    <mergeCell ref="CS96:DE96"/>
    <mergeCell ref="EF92:ER92"/>
    <mergeCell ref="EF94:ER94"/>
    <mergeCell ref="EF96:ER96"/>
    <mergeCell ref="EF93:ER93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2" max="160" man="1"/>
    <brk id="68" max="160" man="1"/>
    <brk id="9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62"/>
  <sheetViews>
    <sheetView showGridLines="0" view="pageBreakPreview" zoomScaleSheetLayoutView="100" zoomScalePageLayoutView="0" workbookViewId="0" topLeftCell="A16">
      <selection activeCell="DF7" sqref="DF7:DR7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21" t="s">
        <v>206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</row>
    <row r="3" spans="1:161" ht="11.25" customHeight="1">
      <c r="A3" s="267" t="s">
        <v>200</v>
      </c>
      <c r="B3" s="267"/>
      <c r="C3" s="267"/>
      <c r="D3" s="267"/>
      <c r="E3" s="267"/>
      <c r="F3" s="267"/>
      <c r="G3" s="267"/>
      <c r="H3" s="279"/>
      <c r="I3" s="246" t="s">
        <v>0</v>
      </c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7"/>
      <c r="CN3" s="266" t="s">
        <v>201</v>
      </c>
      <c r="CO3" s="267"/>
      <c r="CP3" s="267"/>
      <c r="CQ3" s="267"/>
      <c r="CR3" s="267"/>
      <c r="CS3" s="267"/>
      <c r="CT3" s="267"/>
      <c r="CU3" s="279"/>
      <c r="CV3" s="266" t="s">
        <v>202</v>
      </c>
      <c r="CW3" s="267"/>
      <c r="CX3" s="267"/>
      <c r="CY3" s="267"/>
      <c r="CZ3" s="267"/>
      <c r="DA3" s="267"/>
      <c r="DB3" s="267"/>
      <c r="DC3" s="267"/>
      <c r="DD3" s="267"/>
      <c r="DE3" s="279"/>
      <c r="DF3" s="270" t="s">
        <v>10</v>
      </c>
      <c r="DG3" s="271"/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</row>
    <row r="4" spans="1:161" ht="11.25" customHeight="1">
      <c r="A4" s="281"/>
      <c r="B4" s="281"/>
      <c r="C4" s="281"/>
      <c r="D4" s="281"/>
      <c r="E4" s="281"/>
      <c r="F4" s="281"/>
      <c r="G4" s="281"/>
      <c r="H4" s="282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50"/>
      <c r="CN4" s="280"/>
      <c r="CO4" s="281"/>
      <c r="CP4" s="281"/>
      <c r="CQ4" s="281"/>
      <c r="CR4" s="281"/>
      <c r="CS4" s="281"/>
      <c r="CT4" s="281"/>
      <c r="CU4" s="282"/>
      <c r="CV4" s="280"/>
      <c r="CW4" s="281"/>
      <c r="CX4" s="281"/>
      <c r="CY4" s="281"/>
      <c r="CZ4" s="281"/>
      <c r="DA4" s="281"/>
      <c r="DB4" s="281"/>
      <c r="DC4" s="281"/>
      <c r="DD4" s="281"/>
      <c r="DE4" s="282"/>
      <c r="DF4" s="129" t="s">
        <v>4</v>
      </c>
      <c r="DG4" s="130"/>
      <c r="DH4" s="130"/>
      <c r="DI4" s="130"/>
      <c r="DJ4" s="130"/>
      <c r="DK4" s="130"/>
      <c r="DL4" s="120" t="s">
        <v>324</v>
      </c>
      <c r="DM4" s="120"/>
      <c r="DN4" s="120"/>
      <c r="DO4" s="131" t="s">
        <v>5</v>
      </c>
      <c r="DP4" s="131"/>
      <c r="DQ4" s="131"/>
      <c r="DR4" s="132"/>
      <c r="DS4" s="129" t="s">
        <v>4</v>
      </c>
      <c r="DT4" s="130"/>
      <c r="DU4" s="130"/>
      <c r="DV4" s="130"/>
      <c r="DW4" s="130"/>
      <c r="DX4" s="130"/>
      <c r="DY4" s="120" t="s">
        <v>329</v>
      </c>
      <c r="DZ4" s="120"/>
      <c r="EA4" s="120"/>
      <c r="EB4" s="131" t="s">
        <v>5</v>
      </c>
      <c r="EC4" s="131"/>
      <c r="ED4" s="131"/>
      <c r="EE4" s="132"/>
      <c r="EF4" s="129" t="s">
        <v>4</v>
      </c>
      <c r="EG4" s="130"/>
      <c r="EH4" s="130"/>
      <c r="EI4" s="130"/>
      <c r="EJ4" s="130"/>
      <c r="EK4" s="130"/>
      <c r="EL4" s="120" t="s">
        <v>347</v>
      </c>
      <c r="EM4" s="120"/>
      <c r="EN4" s="120"/>
      <c r="EO4" s="131" t="s">
        <v>5</v>
      </c>
      <c r="EP4" s="131"/>
      <c r="EQ4" s="131"/>
      <c r="ER4" s="132"/>
      <c r="ES4" s="266" t="s">
        <v>9</v>
      </c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</row>
    <row r="5" spans="1:161" ht="39" customHeight="1">
      <c r="A5" s="269"/>
      <c r="B5" s="269"/>
      <c r="C5" s="269"/>
      <c r="D5" s="269"/>
      <c r="E5" s="269"/>
      <c r="F5" s="269"/>
      <c r="G5" s="269"/>
      <c r="H5" s="283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8"/>
      <c r="CN5" s="268"/>
      <c r="CO5" s="269"/>
      <c r="CP5" s="269"/>
      <c r="CQ5" s="269"/>
      <c r="CR5" s="269"/>
      <c r="CS5" s="269"/>
      <c r="CT5" s="269"/>
      <c r="CU5" s="283"/>
      <c r="CV5" s="268"/>
      <c r="CW5" s="269"/>
      <c r="CX5" s="269"/>
      <c r="CY5" s="269"/>
      <c r="CZ5" s="269"/>
      <c r="DA5" s="269"/>
      <c r="DB5" s="269"/>
      <c r="DC5" s="269"/>
      <c r="DD5" s="269"/>
      <c r="DE5" s="283"/>
      <c r="DF5" s="274" t="s">
        <v>203</v>
      </c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6"/>
      <c r="DS5" s="274" t="s">
        <v>204</v>
      </c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  <c r="EE5" s="276"/>
      <c r="EF5" s="274" t="s">
        <v>205</v>
      </c>
      <c r="EG5" s="275"/>
      <c r="EH5" s="275"/>
      <c r="EI5" s="275"/>
      <c r="EJ5" s="275"/>
      <c r="EK5" s="275"/>
      <c r="EL5" s="275"/>
      <c r="EM5" s="275"/>
      <c r="EN5" s="275"/>
      <c r="EO5" s="275"/>
      <c r="EP5" s="275"/>
      <c r="EQ5" s="275"/>
      <c r="ER5" s="276"/>
      <c r="ES5" s="268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</row>
    <row r="6" spans="1:161" ht="12" thickBot="1">
      <c r="A6" s="272" t="s">
        <v>11</v>
      </c>
      <c r="B6" s="272"/>
      <c r="C6" s="272"/>
      <c r="D6" s="272"/>
      <c r="E6" s="272"/>
      <c r="F6" s="272"/>
      <c r="G6" s="272"/>
      <c r="H6" s="273"/>
      <c r="I6" s="272" t="s">
        <v>12</v>
      </c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3"/>
      <c r="CN6" s="262" t="s">
        <v>13</v>
      </c>
      <c r="CO6" s="263"/>
      <c r="CP6" s="263"/>
      <c r="CQ6" s="263"/>
      <c r="CR6" s="263"/>
      <c r="CS6" s="263"/>
      <c r="CT6" s="263"/>
      <c r="CU6" s="264"/>
      <c r="CV6" s="262" t="s">
        <v>14</v>
      </c>
      <c r="CW6" s="263"/>
      <c r="CX6" s="263"/>
      <c r="CY6" s="263"/>
      <c r="CZ6" s="263"/>
      <c r="DA6" s="263"/>
      <c r="DB6" s="263"/>
      <c r="DC6" s="263"/>
      <c r="DD6" s="263"/>
      <c r="DE6" s="264"/>
      <c r="DF6" s="262" t="s">
        <v>15</v>
      </c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4"/>
      <c r="DS6" s="262" t="s">
        <v>16</v>
      </c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4"/>
      <c r="EF6" s="262" t="s">
        <v>17</v>
      </c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4"/>
      <c r="ES6" s="262" t="s">
        <v>18</v>
      </c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</row>
    <row r="7" spans="1:161" ht="12.75" customHeight="1">
      <c r="A7" s="115">
        <v>1</v>
      </c>
      <c r="B7" s="115"/>
      <c r="C7" s="115"/>
      <c r="D7" s="115"/>
      <c r="E7" s="115"/>
      <c r="F7" s="115"/>
      <c r="G7" s="115"/>
      <c r="H7" s="116"/>
      <c r="I7" s="339" t="s">
        <v>207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340" t="s">
        <v>208</v>
      </c>
      <c r="CO7" s="341"/>
      <c r="CP7" s="341"/>
      <c r="CQ7" s="341"/>
      <c r="CR7" s="341"/>
      <c r="CS7" s="341"/>
      <c r="CT7" s="341"/>
      <c r="CU7" s="342"/>
      <c r="CV7" s="167" t="s">
        <v>47</v>
      </c>
      <c r="CW7" s="168"/>
      <c r="CX7" s="168"/>
      <c r="CY7" s="168"/>
      <c r="CZ7" s="168"/>
      <c r="DA7" s="168"/>
      <c r="DB7" s="168"/>
      <c r="DC7" s="168"/>
      <c r="DD7" s="168"/>
      <c r="DE7" s="169"/>
      <c r="DF7" s="159">
        <f>DF11</f>
        <v>3751150</v>
      </c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1"/>
      <c r="DS7" s="159">
        <f>DS11</f>
        <v>431050</v>
      </c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1"/>
      <c r="EF7" s="159">
        <f>EF11</f>
        <v>431050</v>
      </c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1"/>
      <c r="ES7" s="153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5"/>
    </row>
    <row r="8" spans="1:161" ht="90" customHeight="1">
      <c r="A8" s="53" t="s">
        <v>209</v>
      </c>
      <c r="B8" s="53"/>
      <c r="C8" s="53"/>
      <c r="D8" s="53"/>
      <c r="E8" s="53"/>
      <c r="F8" s="53"/>
      <c r="G8" s="53"/>
      <c r="H8" s="54"/>
      <c r="I8" s="338" t="s">
        <v>211</v>
      </c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70" t="s">
        <v>210</v>
      </c>
      <c r="CO8" s="53"/>
      <c r="CP8" s="53"/>
      <c r="CQ8" s="53"/>
      <c r="CR8" s="53"/>
      <c r="CS8" s="53"/>
      <c r="CT8" s="53"/>
      <c r="CU8" s="54"/>
      <c r="CV8" s="52" t="s">
        <v>47</v>
      </c>
      <c r="CW8" s="53"/>
      <c r="CX8" s="53"/>
      <c r="CY8" s="53"/>
      <c r="CZ8" s="53"/>
      <c r="DA8" s="53"/>
      <c r="DB8" s="53"/>
      <c r="DC8" s="53"/>
      <c r="DD8" s="53"/>
      <c r="DE8" s="54"/>
      <c r="DF8" s="189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1"/>
      <c r="DS8" s="189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1"/>
      <c r="EF8" s="189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1"/>
      <c r="ES8" s="73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5"/>
    </row>
    <row r="9" spans="1:161" ht="24" customHeight="1">
      <c r="A9" s="53" t="s">
        <v>212</v>
      </c>
      <c r="B9" s="53"/>
      <c r="C9" s="53"/>
      <c r="D9" s="53"/>
      <c r="E9" s="53"/>
      <c r="F9" s="53"/>
      <c r="G9" s="53"/>
      <c r="H9" s="54"/>
      <c r="I9" s="338" t="s">
        <v>214</v>
      </c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70" t="s">
        <v>213</v>
      </c>
      <c r="CO9" s="53"/>
      <c r="CP9" s="53"/>
      <c r="CQ9" s="53"/>
      <c r="CR9" s="53"/>
      <c r="CS9" s="53"/>
      <c r="CT9" s="53"/>
      <c r="CU9" s="54"/>
      <c r="CV9" s="52" t="s">
        <v>47</v>
      </c>
      <c r="CW9" s="53"/>
      <c r="CX9" s="53"/>
      <c r="CY9" s="53"/>
      <c r="CZ9" s="53"/>
      <c r="DA9" s="53"/>
      <c r="DB9" s="53"/>
      <c r="DC9" s="53"/>
      <c r="DD9" s="53"/>
      <c r="DE9" s="54"/>
      <c r="DF9" s="189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1"/>
      <c r="DS9" s="189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1"/>
      <c r="EF9" s="189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1"/>
      <c r="ES9" s="73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5"/>
    </row>
    <row r="10" spans="1:161" ht="24" customHeight="1">
      <c r="A10" s="53" t="s">
        <v>215</v>
      </c>
      <c r="B10" s="53"/>
      <c r="C10" s="53"/>
      <c r="D10" s="53"/>
      <c r="E10" s="53"/>
      <c r="F10" s="53"/>
      <c r="G10" s="53"/>
      <c r="H10" s="54"/>
      <c r="I10" s="338" t="s">
        <v>219</v>
      </c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70" t="s">
        <v>217</v>
      </c>
      <c r="CO10" s="53"/>
      <c r="CP10" s="53"/>
      <c r="CQ10" s="53"/>
      <c r="CR10" s="53"/>
      <c r="CS10" s="53"/>
      <c r="CT10" s="53"/>
      <c r="CU10" s="54"/>
      <c r="CV10" s="52" t="s">
        <v>47</v>
      </c>
      <c r="CW10" s="53"/>
      <c r="CX10" s="53"/>
      <c r="CY10" s="53"/>
      <c r="CZ10" s="53"/>
      <c r="DA10" s="53"/>
      <c r="DB10" s="53"/>
      <c r="DC10" s="53"/>
      <c r="DD10" s="53"/>
      <c r="DE10" s="54"/>
      <c r="DF10" s="189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1"/>
      <c r="DS10" s="189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1"/>
      <c r="EF10" s="189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1"/>
      <c r="ES10" s="73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5"/>
    </row>
    <row r="11" spans="1:161" ht="24" customHeight="1">
      <c r="A11" s="53" t="s">
        <v>216</v>
      </c>
      <c r="B11" s="53"/>
      <c r="C11" s="53"/>
      <c r="D11" s="53"/>
      <c r="E11" s="53"/>
      <c r="F11" s="53"/>
      <c r="G11" s="53"/>
      <c r="H11" s="54"/>
      <c r="I11" s="338" t="s">
        <v>220</v>
      </c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70" t="s">
        <v>218</v>
      </c>
      <c r="CO11" s="53"/>
      <c r="CP11" s="53"/>
      <c r="CQ11" s="53"/>
      <c r="CR11" s="53"/>
      <c r="CS11" s="53"/>
      <c r="CT11" s="53"/>
      <c r="CU11" s="54"/>
      <c r="CV11" s="52" t="s">
        <v>47</v>
      </c>
      <c r="CW11" s="53"/>
      <c r="CX11" s="53"/>
      <c r="CY11" s="53"/>
      <c r="CZ11" s="53"/>
      <c r="DA11" s="53"/>
      <c r="DB11" s="53"/>
      <c r="DC11" s="53"/>
      <c r="DD11" s="53"/>
      <c r="DE11" s="54"/>
      <c r="DF11" s="55">
        <f>'стр.1_4'!DF99</f>
        <v>3751150</v>
      </c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7"/>
      <c r="DS11" s="55">
        <f>'стр.1_4'!DS99</f>
        <v>431050</v>
      </c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7"/>
      <c r="EF11" s="55">
        <f>'стр.1_4'!EF99</f>
        <v>431050</v>
      </c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7"/>
      <c r="ES11" s="73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5"/>
    </row>
    <row r="12" spans="1:161" ht="34.5" customHeight="1">
      <c r="A12" s="53" t="s">
        <v>221</v>
      </c>
      <c r="B12" s="53"/>
      <c r="C12" s="53"/>
      <c r="D12" s="53"/>
      <c r="E12" s="53"/>
      <c r="F12" s="53"/>
      <c r="G12" s="53"/>
      <c r="H12" s="54"/>
      <c r="I12" s="322" t="s">
        <v>223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70" t="s">
        <v>222</v>
      </c>
      <c r="CO12" s="53"/>
      <c r="CP12" s="53"/>
      <c r="CQ12" s="53"/>
      <c r="CR12" s="53"/>
      <c r="CS12" s="53"/>
      <c r="CT12" s="53"/>
      <c r="CU12" s="54"/>
      <c r="CV12" s="52" t="s">
        <v>47</v>
      </c>
      <c r="CW12" s="53"/>
      <c r="CX12" s="53"/>
      <c r="CY12" s="53"/>
      <c r="CZ12" s="53"/>
      <c r="DA12" s="53"/>
      <c r="DB12" s="53"/>
      <c r="DC12" s="53"/>
      <c r="DD12" s="53"/>
      <c r="DE12" s="54"/>
      <c r="DF12" s="189">
        <v>1113900</v>
      </c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1"/>
      <c r="DS12" s="189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1"/>
      <c r="EF12" s="189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1"/>
      <c r="ES12" s="73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5"/>
    </row>
    <row r="13" spans="1:161" ht="24" customHeight="1">
      <c r="A13" s="53" t="s">
        <v>224</v>
      </c>
      <c r="B13" s="53"/>
      <c r="C13" s="53"/>
      <c r="D13" s="53"/>
      <c r="E13" s="53"/>
      <c r="F13" s="53"/>
      <c r="G13" s="53"/>
      <c r="H13" s="54"/>
      <c r="I13" s="320" t="s">
        <v>225</v>
      </c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70" t="s">
        <v>226</v>
      </c>
      <c r="CO13" s="53"/>
      <c r="CP13" s="53"/>
      <c r="CQ13" s="53"/>
      <c r="CR13" s="53"/>
      <c r="CS13" s="53"/>
      <c r="CT13" s="53"/>
      <c r="CU13" s="54"/>
      <c r="CV13" s="52" t="s">
        <v>47</v>
      </c>
      <c r="CW13" s="53"/>
      <c r="CX13" s="53"/>
      <c r="CY13" s="53"/>
      <c r="CZ13" s="53"/>
      <c r="DA13" s="53"/>
      <c r="DB13" s="53"/>
      <c r="DC13" s="53"/>
      <c r="DD13" s="53"/>
      <c r="DE13" s="54"/>
      <c r="DF13" s="189">
        <v>1113900</v>
      </c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1"/>
      <c r="DS13" s="189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1"/>
      <c r="EF13" s="189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1"/>
      <c r="ES13" s="73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5"/>
    </row>
    <row r="14" spans="1:161" ht="12.75" customHeight="1">
      <c r="A14" s="53" t="s">
        <v>227</v>
      </c>
      <c r="B14" s="53"/>
      <c r="C14" s="53"/>
      <c r="D14" s="53"/>
      <c r="E14" s="53"/>
      <c r="F14" s="53"/>
      <c r="G14" s="53"/>
      <c r="H14" s="54"/>
      <c r="I14" s="320" t="s">
        <v>228</v>
      </c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70" t="s">
        <v>229</v>
      </c>
      <c r="CO14" s="53"/>
      <c r="CP14" s="53"/>
      <c r="CQ14" s="53"/>
      <c r="CR14" s="53"/>
      <c r="CS14" s="53"/>
      <c r="CT14" s="53"/>
      <c r="CU14" s="54"/>
      <c r="CV14" s="52" t="s">
        <v>47</v>
      </c>
      <c r="CW14" s="53"/>
      <c r="CX14" s="53"/>
      <c r="CY14" s="53"/>
      <c r="CZ14" s="53"/>
      <c r="DA14" s="53"/>
      <c r="DB14" s="53"/>
      <c r="DC14" s="53"/>
      <c r="DD14" s="53"/>
      <c r="DE14" s="54"/>
      <c r="DF14" s="73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138"/>
      <c r="DS14" s="73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138"/>
      <c r="EF14" s="73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138"/>
      <c r="ES14" s="73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</row>
    <row r="15" spans="1:161" ht="24" customHeight="1">
      <c r="A15" s="53" t="s">
        <v>230</v>
      </c>
      <c r="B15" s="53"/>
      <c r="C15" s="53"/>
      <c r="D15" s="53"/>
      <c r="E15" s="53"/>
      <c r="F15" s="53"/>
      <c r="G15" s="53"/>
      <c r="H15" s="54"/>
      <c r="I15" s="322" t="s">
        <v>231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70" t="s">
        <v>232</v>
      </c>
      <c r="CO15" s="53"/>
      <c r="CP15" s="53"/>
      <c r="CQ15" s="53"/>
      <c r="CR15" s="53"/>
      <c r="CS15" s="53"/>
      <c r="CT15" s="53"/>
      <c r="CU15" s="54"/>
      <c r="CV15" s="52" t="s">
        <v>47</v>
      </c>
      <c r="CW15" s="53"/>
      <c r="CX15" s="53"/>
      <c r="CY15" s="53"/>
      <c r="CZ15" s="53"/>
      <c r="DA15" s="53"/>
      <c r="DB15" s="53"/>
      <c r="DC15" s="53"/>
      <c r="DD15" s="53"/>
      <c r="DE15" s="54"/>
      <c r="DF15" s="73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138"/>
      <c r="DS15" s="73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138"/>
      <c r="EF15" s="73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138"/>
      <c r="ES15" s="73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:161" ht="24" customHeight="1">
      <c r="A16" s="53" t="s">
        <v>233</v>
      </c>
      <c r="B16" s="53"/>
      <c r="C16" s="53"/>
      <c r="D16" s="53"/>
      <c r="E16" s="53"/>
      <c r="F16" s="53"/>
      <c r="G16" s="53"/>
      <c r="H16" s="54"/>
      <c r="I16" s="320" t="s">
        <v>225</v>
      </c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70" t="s">
        <v>234</v>
      </c>
      <c r="CO16" s="53"/>
      <c r="CP16" s="53"/>
      <c r="CQ16" s="53"/>
      <c r="CR16" s="53"/>
      <c r="CS16" s="53"/>
      <c r="CT16" s="53"/>
      <c r="CU16" s="54"/>
      <c r="CV16" s="52" t="s">
        <v>47</v>
      </c>
      <c r="CW16" s="53"/>
      <c r="CX16" s="53"/>
      <c r="CY16" s="53"/>
      <c r="CZ16" s="53"/>
      <c r="DA16" s="53"/>
      <c r="DB16" s="53"/>
      <c r="DC16" s="53"/>
      <c r="DD16" s="53"/>
      <c r="DE16" s="54"/>
      <c r="DF16" s="73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138"/>
      <c r="DS16" s="73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138"/>
      <c r="EF16" s="73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138"/>
      <c r="ES16" s="73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5"/>
    </row>
    <row r="17" spans="1:161" ht="12.75" customHeight="1">
      <c r="A17" s="53" t="s">
        <v>235</v>
      </c>
      <c r="B17" s="53"/>
      <c r="C17" s="53"/>
      <c r="D17" s="53"/>
      <c r="E17" s="53"/>
      <c r="F17" s="53"/>
      <c r="G17" s="53"/>
      <c r="H17" s="54"/>
      <c r="I17" s="320" t="s">
        <v>228</v>
      </c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70" t="s">
        <v>236</v>
      </c>
      <c r="CO17" s="53"/>
      <c r="CP17" s="53"/>
      <c r="CQ17" s="53"/>
      <c r="CR17" s="53"/>
      <c r="CS17" s="53"/>
      <c r="CT17" s="53"/>
      <c r="CU17" s="54"/>
      <c r="CV17" s="52" t="s">
        <v>47</v>
      </c>
      <c r="CW17" s="53"/>
      <c r="CX17" s="53"/>
      <c r="CY17" s="53"/>
      <c r="CZ17" s="53"/>
      <c r="DA17" s="53"/>
      <c r="DB17" s="53"/>
      <c r="DC17" s="53"/>
      <c r="DD17" s="53"/>
      <c r="DE17" s="54"/>
      <c r="DF17" s="73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138"/>
      <c r="DS17" s="73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138"/>
      <c r="EF17" s="73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138"/>
      <c r="ES17" s="73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5"/>
    </row>
    <row r="18" spans="1:161" ht="12.75" customHeight="1">
      <c r="A18" s="53" t="s">
        <v>237</v>
      </c>
      <c r="B18" s="53"/>
      <c r="C18" s="53"/>
      <c r="D18" s="53"/>
      <c r="E18" s="53"/>
      <c r="F18" s="53"/>
      <c r="G18" s="53"/>
      <c r="H18" s="54"/>
      <c r="I18" s="322" t="s">
        <v>238</v>
      </c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70" t="s">
        <v>239</v>
      </c>
      <c r="CO18" s="53"/>
      <c r="CP18" s="53"/>
      <c r="CQ18" s="53"/>
      <c r="CR18" s="53"/>
      <c r="CS18" s="53"/>
      <c r="CT18" s="53"/>
      <c r="CU18" s="54"/>
      <c r="CV18" s="52" t="s">
        <v>47</v>
      </c>
      <c r="CW18" s="53"/>
      <c r="CX18" s="53"/>
      <c r="CY18" s="53"/>
      <c r="CZ18" s="53"/>
      <c r="DA18" s="53"/>
      <c r="DB18" s="53"/>
      <c r="DC18" s="53"/>
      <c r="DD18" s="53"/>
      <c r="DE18" s="54"/>
      <c r="DF18" s="73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138"/>
      <c r="DS18" s="73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138"/>
      <c r="EF18" s="73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138"/>
      <c r="ES18" s="73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5"/>
    </row>
    <row r="19" spans="1:161" ht="11.25">
      <c r="A19" s="53" t="s">
        <v>240</v>
      </c>
      <c r="B19" s="53"/>
      <c r="C19" s="53"/>
      <c r="D19" s="53"/>
      <c r="E19" s="53"/>
      <c r="F19" s="53"/>
      <c r="G19" s="53"/>
      <c r="H19" s="54"/>
      <c r="I19" s="322" t="s">
        <v>241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70" t="s">
        <v>242</v>
      </c>
      <c r="CO19" s="53"/>
      <c r="CP19" s="53"/>
      <c r="CQ19" s="53"/>
      <c r="CR19" s="53"/>
      <c r="CS19" s="53"/>
      <c r="CT19" s="53"/>
      <c r="CU19" s="54"/>
      <c r="CV19" s="52" t="s">
        <v>47</v>
      </c>
      <c r="CW19" s="53"/>
      <c r="CX19" s="53"/>
      <c r="CY19" s="53"/>
      <c r="CZ19" s="53"/>
      <c r="DA19" s="53"/>
      <c r="DB19" s="53"/>
      <c r="DC19" s="53"/>
      <c r="DD19" s="53"/>
      <c r="DE19" s="54"/>
      <c r="DF19" s="73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138"/>
      <c r="DS19" s="73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138"/>
      <c r="EF19" s="73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138"/>
      <c r="ES19" s="73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5"/>
    </row>
    <row r="20" spans="1:161" ht="24" customHeight="1">
      <c r="A20" s="53" t="s">
        <v>243</v>
      </c>
      <c r="B20" s="53"/>
      <c r="C20" s="53"/>
      <c r="D20" s="53"/>
      <c r="E20" s="53"/>
      <c r="F20" s="53"/>
      <c r="G20" s="53"/>
      <c r="H20" s="54"/>
      <c r="I20" s="320" t="s">
        <v>225</v>
      </c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70" t="s">
        <v>244</v>
      </c>
      <c r="CO20" s="53"/>
      <c r="CP20" s="53"/>
      <c r="CQ20" s="53"/>
      <c r="CR20" s="53"/>
      <c r="CS20" s="53"/>
      <c r="CT20" s="53"/>
      <c r="CU20" s="54"/>
      <c r="CV20" s="52" t="s">
        <v>47</v>
      </c>
      <c r="CW20" s="53"/>
      <c r="CX20" s="53"/>
      <c r="CY20" s="53"/>
      <c r="CZ20" s="53"/>
      <c r="DA20" s="53"/>
      <c r="DB20" s="53"/>
      <c r="DC20" s="53"/>
      <c r="DD20" s="53"/>
      <c r="DE20" s="54"/>
      <c r="DF20" s="73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138"/>
      <c r="DS20" s="73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138"/>
      <c r="EF20" s="73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138"/>
      <c r="ES20" s="73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5"/>
    </row>
    <row r="21" spans="1:161" ht="12.75" customHeight="1">
      <c r="A21" s="53" t="s">
        <v>245</v>
      </c>
      <c r="B21" s="53"/>
      <c r="C21" s="53"/>
      <c r="D21" s="53"/>
      <c r="E21" s="53"/>
      <c r="F21" s="53"/>
      <c r="G21" s="53"/>
      <c r="H21" s="54"/>
      <c r="I21" s="320" t="s">
        <v>228</v>
      </c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70" t="s">
        <v>246</v>
      </c>
      <c r="CO21" s="53"/>
      <c r="CP21" s="53"/>
      <c r="CQ21" s="53"/>
      <c r="CR21" s="53"/>
      <c r="CS21" s="53"/>
      <c r="CT21" s="53"/>
      <c r="CU21" s="54"/>
      <c r="CV21" s="52" t="s">
        <v>47</v>
      </c>
      <c r="CW21" s="53"/>
      <c r="CX21" s="53"/>
      <c r="CY21" s="53"/>
      <c r="CZ21" s="53"/>
      <c r="DA21" s="53"/>
      <c r="DB21" s="53"/>
      <c r="DC21" s="53"/>
      <c r="DD21" s="53"/>
      <c r="DE21" s="54"/>
      <c r="DF21" s="73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138"/>
      <c r="DS21" s="73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138"/>
      <c r="EF21" s="73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138"/>
      <c r="ES21" s="73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5"/>
    </row>
    <row r="22" spans="1:161" ht="12" thickBot="1">
      <c r="A22" s="53" t="s">
        <v>247</v>
      </c>
      <c r="B22" s="53"/>
      <c r="C22" s="53"/>
      <c r="D22" s="53"/>
      <c r="E22" s="53"/>
      <c r="F22" s="53"/>
      <c r="G22" s="53"/>
      <c r="H22" s="54"/>
      <c r="I22" s="322" t="s">
        <v>248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4" t="s">
        <v>249</v>
      </c>
      <c r="CO22" s="95"/>
      <c r="CP22" s="95"/>
      <c r="CQ22" s="95"/>
      <c r="CR22" s="95"/>
      <c r="CS22" s="95"/>
      <c r="CT22" s="95"/>
      <c r="CU22" s="96"/>
      <c r="CV22" s="97" t="s">
        <v>47</v>
      </c>
      <c r="CW22" s="95"/>
      <c r="CX22" s="95"/>
      <c r="CY22" s="95"/>
      <c r="CZ22" s="95"/>
      <c r="DA22" s="95"/>
      <c r="DB22" s="95"/>
      <c r="DC22" s="95"/>
      <c r="DD22" s="95"/>
      <c r="DE22" s="96"/>
      <c r="DF22" s="89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323"/>
      <c r="DS22" s="89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323"/>
      <c r="EF22" s="89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323"/>
      <c r="ES22" s="89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1"/>
    </row>
    <row r="23" spans="1:161" ht="24" customHeight="1">
      <c r="A23" s="53" t="s">
        <v>250</v>
      </c>
      <c r="B23" s="53"/>
      <c r="C23" s="53"/>
      <c r="D23" s="53"/>
      <c r="E23" s="53"/>
      <c r="F23" s="53"/>
      <c r="G23" s="53"/>
      <c r="H23" s="54"/>
      <c r="I23" s="320" t="s">
        <v>225</v>
      </c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92" t="s">
        <v>251</v>
      </c>
      <c r="CO23" s="168"/>
      <c r="CP23" s="168"/>
      <c r="CQ23" s="168"/>
      <c r="CR23" s="168"/>
      <c r="CS23" s="168"/>
      <c r="CT23" s="168"/>
      <c r="CU23" s="169"/>
      <c r="CV23" s="167" t="s">
        <v>47</v>
      </c>
      <c r="CW23" s="168"/>
      <c r="CX23" s="168"/>
      <c r="CY23" s="168"/>
      <c r="CZ23" s="168"/>
      <c r="DA23" s="168"/>
      <c r="DB23" s="168"/>
      <c r="DC23" s="168"/>
      <c r="DD23" s="168"/>
      <c r="DE23" s="169"/>
      <c r="DF23" s="153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265"/>
      <c r="DS23" s="153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265"/>
      <c r="EF23" s="153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265"/>
      <c r="ES23" s="153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5"/>
    </row>
    <row r="24" spans="1:161" ht="11.25">
      <c r="A24" s="53" t="s">
        <v>252</v>
      </c>
      <c r="B24" s="53"/>
      <c r="C24" s="53"/>
      <c r="D24" s="53"/>
      <c r="E24" s="53"/>
      <c r="F24" s="53"/>
      <c r="G24" s="53"/>
      <c r="H24" s="54"/>
      <c r="I24" s="320" t="s">
        <v>253</v>
      </c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70" t="s">
        <v>254</v>
      </c>
      <c r="CO24" s="53"/>
      <c r="CP24" s="53"/>
      <c r="CQ24" s="53"/>
      <c r="CR24" s="53"/>
      <c r="CS24" s="53"/>
      <c r="CT24" s="53"/>
      <c r="CU24" s="54"/>
      <c r="CV24" s="52" t="s">
        <v>47</v>
      </c>
      <c r="CW24" s="53"/>
      <c r="CX24" s="53"/>
      <c r="CY24" s="53"/>
      <c r="CZ24" s="53"/>
      <c r="DA24" s="53"/>
      <c r="DB24" s="53"/>
      <c r="DC24" s="53"/>
      <c r="DD24" s="53"/>
      <c r="DE24" s="54"/>
      <c r="DF24" s="73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138"/>
      <c r="DS24" s="73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138"/>
      <c r="EF24" s="73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138"/>
      <c r="ES24" s="73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5"/>
    </row>
    <row r="25" spans="1:161" ht="24" customHeight="1">
      <c r="A25" s="53" t="s">
        <v>12</v>
      </c>
      <c r="B25" s="53"/>
      <c r="C25" s="53"/>
      <c r="D25" s="53"/>
      <c r="E25" s="53"/>
      <c r="F25" s="53"/>
      <c r="G25" s="53"/>
      <c r="H25" s="54"/>
      <c r="I25" s="319" t="s">
        <v>255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70" t="s">
        <v>256</v>
      </c>
      <c r="CO25" s="53"/>
      <c r="CP25" s="53"/>
      <c r="CQ25" s="53"/>
      <c r="CR25" s="53"/>
      <c r="CS25" s="53"/>
      <c r="CT25" s="53"/>
      <c r="CU25" s="54"/>
      <c r="CV25" s="52" t="s">
        <v>47</v>
      </c>
      <c r="CW25" s="53"/>
      <c r="CX25" s="53"/>
      <c r="CY25" s="53"/>
      <c r="CZ25" s="53"/>
      <c r="DA25" s="53"/>
      <c r="DB25" s="53"/>
      <c r="DC25" s="53"/>
      <c r="DD25" s="53"/>
      <c r="DE25" s="54"/>
      <c r="DF25" s="189">
        <f>DF11</f>
        <v>3751150</v>
      </c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1"/>
      <c r="DS25" s="189">
        <f>DS11</f>
        <v>431050</v>
      </c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1"/>
      <c r="EF25" s="189">
        <f>EF11</f>
        <v>431050</v>
      </c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1"/>
      <c r="ES25" s="73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5"/>
    </row>
    <row r="26" spans="1:161" ht="11.25">
      <c r="A26" s="309"/>
      <c r="B26" s="309"/>
      <c r="C26" s="309"/>
      <c r="D26" s="309"/>
      <c r="E26" s="309"/>
      <c r="F26" s="309"/>
      <c r="G26" s="309"/>
      <c r="H26" s="310"/>
      <c r="I26" s="317" t="s">
        <v>257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318"/>
      <c r="CN26" s="59" t="s">
        <v>258</v>
      </c>
      <c r="CO26" s="59"/>
      <c r="CP26" s="59"/>
      <c r="CQ26" s="59"/>
      <c r="CR26" s="59"/>
      <c r="CS26" s="59"/>
      <c r="CT26" s="59"/>
      <c r="CU26" s="60"/>
      <c r="CV26" s="58"/>
      <c r="CW26" s="59"/>
      <c r="CX26" s="59"/>
      <c r="CY26" s="59"/>
      <c r="CZ26" s="59"/>
      <c r="DA26" s="59"/>
      <c r="DB26" s="59"/>
      <c r="DC26" s="59"/>
      <c r="DD26" s="59"/>
      <c r="DE26" s="60"/>
      <c r="DF26" s="225">
        <f>DF25</f>
        <v>3751150</v>
      </c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315"/>
      <c r="DS26" s="225"/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315"/>
      <c r="EF26" s="225"/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315"/>
      <c r="ES26" s="142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51"/>
    </row>
    <row r="27" spans="1:161" ht="11.25">
      <c r="A27" s="309"/>
      <c r="B27" s="309"/>
      <c r="C27" s="309"/>
      <c r="D27" s="309"/>
      <c r="E27" s="309"/>
      <c r="F27" s="309"/>
      <c r="G27" s="309"/>
      <c r="H27" s="310"/>
      <c r="I27" s="300">
        <v>2023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2"/>
      <c r="CN27" s="303"/>
      <c r="CO27" s="303"/>
      <c r="CP27" s="303"/>
      <c r="CQ27" s="303"/>
      <c r="CR27" s="303"/>
      <c r="CS27" s="303"/>
      <c r="CT27" s="303"/>
      <c r="CU27" s="304"/>
      <c r="CV27" s="321"/>
      <c r="CW27" s="303"/>
      <c r="CX27" s="303"/>
      <c r="CY27" s="303"/>
      <c r="CZ27" s="303"/>
      <c r="DA27" s="303"/>
      <c r="DB27" s="303"/>
      <c r="DC27" s="303"/>
      <c r="DD27" s="303"/>
      <c r="DE27" s="304"/>
      <c r="DF27" s="228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316"/>
      <c r="DS27" s="228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316"/>
      <c r="EF27" s="228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316"/>
      <c r="ES27" s="196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8"/>
    </row>
    <row r="28" spans="1:161" ht="11.25">
      <c r="A28" s="309"/>
      <c r="B28" s="309"/>
      <c r="C28" s="309"/>
      <c r="D28" s="309"/>
      <c r="E28" s="309"/>
      <c r="F28" s="309"/>
      <c r="G28" s="309"/>
      <c r="H28" s="310"/>
      <c r="I28" s="300">
        <v>2024</v>
      </c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2"/>
      <c r="CN28" s="303"/>
      <c r="CO28" s="303"/>
      <c r="CP28" s="303"/>
      <c r="CQ28" s="303"/>
      <c r="CR28" s="303"/>
      <c r="CS28" s="303"/>
      <c r="CT28" s="303"/>
      <c r="CU28" s="304"/>
      <c r="CV28" s="321"/>
      <c r="CW28" s="303"/>
      <c r="CX28" s="303"/>
      <c r="CY28" s="303"/>
      <c r="CZ28" s="303"/>
      <c r="DA28" s="303"/>
      <c r="DB28" s="303"/>
      <c r="DC28" s="303"/>
      <c r="DD28" s="303"/>
      <c r="DE28" s="304"/>
      <c r="DF28" s="189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1"/>
      <c r="DS28" s="189">
        <f>DS25</f>
        <v>431050</v>
      </c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1"/>
      <c r="EF28" s="189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1"/>
      <c r="ES28" s="73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5"/>
    </row>
    <row r="29" spans="1:161" ht="11.25">
      <c r="A29" s="324"/>
      <c r="B29" s="324"/>
      <c r="C29" s="324"/>
      <c r="D29" s="324"/>
      <c r="E29" s="324"/>
      <c r="F29" s="324"/>
      <c r="G29" s="324"/>
      <c r="H29" s="325"/>
      <c r="I29" s="300">
        <v>2025</v>
      </c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2"/>
      <c r="CN29" s="176"/>
      <c r="CO29" s="176"/>
      <c r="CP29" s="176"/>
      <c r="CQ29" s="176"/>
      <c r="CR29" s="176"/>
      <c r="CS29" s="176"/>
      <c r="CT29" s="176"/>
      <c r="CU29" s="177"/>
      <c r="CV29" s="175"/>
      <c r="CW29" s="176"/>
      <c r="CX29" s="176"/>
      <c r="CY29" s="176"/>
      <c r="CZ29" s="176"/>
      <c r="DA29" s="176"/>
      <c r="DB29" s="176"/>
      <c r="DC29" s="176"/>
      <c r="DD29" s="176"/>
      <c r="DE29" s="177"/>
      <c r="DF29" s="189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1"/>
      <c r="DS29" s="189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1"/>
      <c r="EF29" s="189">
        <f>EF25</f>
        <v>431050</v>
      </c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1"/>
      <c r="ES29" s="73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5"/>
    </row>
    <row r="30" spans="1:161" ht="24" customHeight="1">
      <c r="A30" s="53" t="s">
        <v>13</v>
      </c>
      <c r="B30" s="53"/>
      <c r="C30" s="53"/>
      <c r="D30" s="53"/>
      <c r="E30" s="53"/>
      <c r="F30" s="53"/>
      <c r="G30" s="53"/>
      <c r="H30" s="54"/>
      <c r="I30" s="314" t="s">
        <v>259</v>
      </c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70" t="s">
        <v>260</v>
      </c>
      <c r="CO30" s="53"/>
      <c r="CP30" s="53"/>
      <c r="CQ30" s="53"/>
      <c r="CR30" s="53"/>
      <c r="CS30" s="53"/>
      <c r="CT30" s="53"/>
      <c r="CU30" s="54"/>
      <c r="CV30" s="52" t="s">
        <v>47</v>
      </c>
      <c r="CW30" s="53"/>
      <c r="CX30" s="53"/>
      <c r="CY30" s="53"/>
      <c r="CZ30" s="53"/>
      <c r="DA30" s="53"/>
      <c r="DB30" s="53"/>
      <c r="DC30" s="53"/>
      <c r="DD30" s="53"/>
      <c r="DE30" s="54"/>
      <c r="DF30" s="189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1"/>
      <c r="DS30" s="189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1"/>
      <c r="EF30" s="189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1"/>
      <c r="ES30" s="73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5"/>
    </row>
    <row r="31" spans="1:161" ht="11.25">
      <c r="A31" s="59"/>
      <c r="B31" s="59"/>
      <c r="C31" s="59"/>
      <c r="D31" s="59"/>
      <c r="E31" s="59"/>
      <c r="F31" s="59"/>
      <c r="G31" s="59"/>
      <c r="H31" s="60"/>
      <c r="I31" s="317" t="s">
        <v>257</v>
      </c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318"/>
      <c r="CN31" s="178" t="s">
        <v>261</v>
      </c>
      <c r="CO31" s="59"/>
      <c r="CP31" s="59"/>
      <c r="CQ31" s="59"/>
      <c r="CR31" s="59"/>
      <c r="CS31" s="59"/>
      <c r="CT31" s="59"/>
      <c r="CU31" s="60"/>
      <c r="CV31" s="305"/>
      <c r="CW31" s="306"/>
      <c r="CX31" s="306"/>
      <c r="CY31" s="306"/>
      <c r="CZ31" s="306"/>
      <c r="DA31" s="306"/>
      <c r="DB31" s="306"/>
      <c r="DC31" s="306"/>
      <c r="DD31" s="306"/>
      <c r="DE31" s="307"/>
      <c r="DF31" s="225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315"/>
      <c r="DS31" s="225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315"/>
      <c r="EF31" s="225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315"/>
      <c r="ES31" s="332"/>
      <c r="ET31" s="333"/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4"/>
    </row>
    <row r="32" spans="1:161" ht="11.25">
      <c r="A32" s="303"/>
      <c r="B32" s="303"/>
      <c r="C32" s="303"/>
      <c r="D32" s="303"/>
      <c r="E32" s="303"/>
      <c r="F32" s="303"/>
      <c r="G32" s="303"/>
      <c r="H32" s="303"/>
      <c r="I32" s="300">
        <v>2023</v>
      </c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301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2"/>
      <c r="CN32" s="303"/>
      <c r="CO32" s="303"/>
      <c r="CP32" s="303"/>
      <c r="CQ32" s="303"/>
      <c r="CR32" s="303"/>
      <c r="CS32" s="303"/>
      <c r="CT32" s="303"/>
      <c r="CU32" s="304"/>
      <c r="CV32" s="308"/>
      <c r="CW32" s="309"/>
      <c r="CX32" s="309"/>
      <c r="CY32" s="309"/>
      <c r="CZ32" s="309"/>
      <c r="DA32" s="309"/>
      <c r="DB32" s="309"/>
      <c r="DC32" s="309"/>
      <c r="DD32" s="309"/>
      <c r="DE32" s="310"/>
      <c r="DF32" s="228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316"/>
      <c r="DS32" s="228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316"/>
      <c r="EF32" s="228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316"/>
      <c r="ES32" s="335"/>
      <c r="ET32" s="336"/>
      <c r="EU32" s="336"/>
      <c r="EV32" s="336"/>
      <c r="EW32" s="336"/>
      <c r="EX32" s="336"/>
      <c r="EY32" s="336"/>
      <c r="EZ32" s="336"/>
      <c r="FA32" s="336"/>
      <c r="FB32" s="336"/>
      <c r="FC32" s="336"/>
      <c r="FD32" s="336"/>
      <c r="FE32" s="337"/>
    </row>
    <row r="33" spans="1:161" ht="12.75" customHeight="1">
      <c r="A33" s="303"/>
      <c r="B33" s="303"/>
      <c r="C33" s="303"/>
      <c r="D33" s="303"/>
      <c r="E33" s="303"/>
      <c r="F33" s="303"/>
      <c r="G33" s="303"/>
      <c r="H33" s="303"/>
      <c r="I33" s="300">
        <v>2024</v>
      </c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2"/>
      <c r="CN33" s="303"/>
      <c r="CO33" s="303"/>
      <c r="CP33" s="303"/>
      <c r="CQ33" s="303"/>
      <c r="CR33" s="303"/>
      <c r="CS33" s="303"/>
      <c r="CT33" s="303"/>
      <c r="CU33" s="304"/>
      <c r="CV33" s="308"/>
      <c r="CW33" s="309"/>
      <c r="CX33" s="309"/>
      <c r="CY33" s="309"/>
      <c r="CZ33" s="309"/>
      <c r="DA33" s="309"/>
      <c r="DB33" s="309"/>
      <c r="DC33" s="309"/>
      <c r="DD33" s="309"/>
      <c r="DE33" s="310"/>
      <c r="DF33" s="189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1"/>
      <c r="DS33" s="189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1"/>
      <c r="EF33" s="189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1"/>
      <c r="ES33" s="329"/>
      <c r="ET33" s="330"/>
      <c r="EU33" s="330"/>
      <c r="EV33" s="330"/>
      <c r="EW33" s="330"/>
      <c r="EX33" s="330"/>
      <c r="EY33" s="330"/>
      <c r="EZ33" s="330"/>
      <c r="FA33" s="330"/>
      <c r="FB33" s="330"/>
      <c r="FC33" s="330"/>
      <c r="FD33" s="330"/>
      <c r="FE33" s="331"/>
    </row>
    <row r="34" spans="1:161" ht="13.5" customHeight="1" thickBot="1">
      <c r="A34" s="238"/>
      <c r="B34" s="238"/>
      <c r="C34" s="238"/>
      <c r="D34" s="238"/>
      <c r="E34" s="238"/>
      <c r="F34" s="238"/>
      <c r="G34" s="238"/>
      <c r="H34" s="238"/>
      <c r="I34" s="300">
        <v>2025</v>
      </c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2"/>
      <c r="CN34" s="238"/>
      <c r="CO34" s="238"/>
      <c r="CP34" s="238"/>
      <c r="CQ34" s="238"/>
      <c r="CR34" s="238"/>
      <c r="CS34" s="238"/>
      <c r="CT34" s="238"/>
      <c r="CU34" s="239"/>
      <c r="CV34" s="311"/>
      <c r="CW34" s="312"/>
      <c r="CX34" s="312"/>
      <c r="CY34" s="312"/>
      <c r="CZ34" s="312"/>
      <c r="DA34" s="312"/>
      <c r="DB34" s="312"/>
      <c r="DC34" s="312"/>
      <c r="DD34" s="312"/>
      <c r="DE34" s="313"/>
      <c r="DF34" s="225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315"/>
      <c r="DS34" s="225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315"/>
      <c r="EF34" s="225"/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6"/>
      <c r="ER34" s="315"/>
      <c r="ES34" s="326"/>
      <c r="ET34" s="327"/>
      <c r="EU34" s="327"/>
      <c r="EV34" s="327"/>
      <c r="EW34" s="327"/>
      <c r="EX34" s="327"/>
      <c r="EY34" s="327"/>
      <c r="EZ34" s="327"/>
      <c r="FA34" s="327"/>
      <c r="FB34" s="327"/>
      <c r="FC34" s="327"/>
      <c r="FD34" s="327"/>
      <c r="FE34" s="328"/>
    </row>
    <row r="35" spans="110:149" ht="11.25"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</row>
    <row r="36" spans="9:125" ht="12" thickBot="1">
      <c r="I36" s="1" t="s">
        <v>262</v>
      </c>
      <c r="DU36" s="24"/>
    </row>
    <row r="37" spans="9:96" ht="11.25">
      <c r="I37" s="1" t="s">
        <v>263</v>
      </c>
      <c r="AQ37" s="197" t="s">
        <v>320</v>
      </c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Y37" s="197" t="s">
        <v>321</v>
      </c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</row>
    <row r="38" spans="43:96" s="4" customFormat="1" ht="8.25">
      <c r="AQ38" s="104" t="s">
        <v>264</v>
      </c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K38" s="104" t="s">
        <v>21</v>
      </c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Y38" s="104" t="s">
        <v>22</v>
      </c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</row>
    <row r="39" spans="43:96" s="4" customFormat="1" ht="3" customHeight="1"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</row>
    <row r="40" spans="9:96" ht="26.25" customHeight="1">
      <c r="I40" s="1" t="s">
        <v>265</v>
      </c>
      <c r="AM40" s="118" t="s">
        <v>350</v>
      </c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33"/>
      <c r="BF40" s="33"/>
      <c r="BG40" s="197" t="s">
        <v>351</v>
      </c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33"/>
      <c r="BZ40" s="33"/>
      <c r="CA40" s="176" t="s">
        <v>341</v>
      </c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</row>
    <row r="41" spans="39:96" s="4" customFormat="1" ht="8.25">
      <c r="AM41" s="104" t="s">
        <v>264</v>
      </c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G41" s="104" t="s">
        <v>266</v>
      </c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CA41" s="104" t="s">
        <v>267</v>
      </c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</row>
    <row r="42" spans="39:96" s="4" customFormat="1" ht="3" customHeight="1"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9:38" ht="12.75">
      <c r="I43" s="127" t="s">
        <v>23</v>
      </c>
      <c r="J43" s="127"/>
      <c r="K43" s="176" t="s">
        <v>348</v>
      </c>
      <c r="L43" s="176"/>
      <c r="M43" s="176"/>
      <c r="N43" s="126" t="s">
        <v>23</v>
      </c>
      <c r="O43" s="126"/>
      <c r="P43" s="33"/>
      <c r="Q43" s="176" t="s">
        <v>349</v>
      </c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27">
        <v>20</v>
      </c>
      <c r="AG43" s="127"/>
      <c r="AH43" s="127"/>
      <c r="AI43" s="290" t="s">
        <v>324</v>
      </c>
      <c r="AJ43" s="290"/>
      <c r="AK43" s="290"/>
      <c r="AL43" s="1" t="s">
        <v>5</v>
      </c>
    </row>
    <row r="44" ht="12" thickBot="1"/>
    <row r="45" spans="1:91" ht="3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10"/>
    </row>
    <row r="46" spans="1:91" ht="11.25">
      <c r="A46" s="13" t="s">
        <v>268</v>
      </c>
      <c r="CM46" s="14"/>
    </row>
    <row r="47" spans="1:91" ht="11.25">
      <c r="A47" s="2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297"/>
    </row>
    <row r="48" spans="1:91" s="4" customFormat="1" ht="8.25">
      <c r="A48" s="298" t="s">
        <v>269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299"/>
    </row>
    <row r="49" spans="1:91" s="4" customFormat="1" ht="6" customHeight="1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12"/>
    </row>
    <row r="50" spans="1:91" ht="11.25">
      <c r="A50" s="296"/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297"/>
    </row>
    <row r="51" spans="1:91" s="4" customFormat="1" ht="8.25">
      <c r="A51" s="298" t="s">
        <v>21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AH51" s="104" t="s">
        <v>22</v>
      </c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299"/>
    </row>
    <row r="52" spans="1:91" ht="11.25">
      <c r="A52" s="13"/>
      <c r="CM52" s="14"/>
    </row>
    <row r="53" spans="1:91" ht="11.25">
      <c r="A53" s="295" t="s">
        <v>23</v>
      </c>
      <c r="B53" s="127"/>
      <c r="C53" s="176"/>
      <c r="D53" s="176"/>
      <c r="E53" s="176"/>
      <c r="F53" s="126" t="s">
        <v>23</v>
      </c>
      <c r="G53" s="12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27">
        <v>20</v>
      </c>
      <c r="Y53" s="127"/>
      <c r="Z53" s="127"/>
      <c r="AA53" s="290" t="s">
        <v>352</v>
      </c>
      <c r="AB53" s="290"/>
      <c r="AC53" s="290"/>
      <c r="AD53" s="1" t="s">
        <v>5</v>
      </c>
      <c r="CM53" s="14"/>
    </row>
    <row r="54" spans="1:91" ht="3" customHeight="1" thickBo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7"/>
    </row>
    <row r="55" spans="1:25" ht="11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="3" customFormat="1" ht="12" customHeight="1">
      <c r="A56" s="18"/>
    </row>
    <row r="57" spans="1:161" s="3" customFormat="1" ht="40.5" customHeight="1">
      <c r="A57" s="291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  <c r="EO57" s="292"/>
      <c r="EP57" s="292"/>
      <c r="EQ57" s="292"/>
      <c r="ER57" s="292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</row>
    <row r="58" spans="1:161" s="3" customFormat="1" ht="21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</row>
    <row r="59" s="3" customFormat="1" ht="11.25" customHeight="1">
      <c r="A59" s="18"/>
    </row>
    <row r="60" s="3" customFormat="1" ht="11.25" customHeight="1">
      <c r="A60" s="18"/>
    </row>
    <row r="61" s="3" customFormat="1" ht="11.25" customHeight="1">
      <c r="A61" s="18"/>
    </row>
    <row r="62" spans="1:161" s="3" customFormat="1" ht="20.25" customHeight="1">
      <c r="A62" s="293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294"/>
      <c r="CI62" s="294"/>
      <c r="CJ62" s="294"/>
      <c r="CK62" s="294"/>
      <c r="CL62" s="294"/>
      <c r="CM62" s="294"/>
      <c r="CN62" s="294"/>
      <c r="CO62" s="294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4"/>
      <c r="DA62" s="294"/>
      <c r="DB62" s="294"/>
      <c r="DC62" s="294"/>
      <c r="DD62" s="294"/>
      <c r="DE62" s="294"/>
      <c r="DF62" s="294"/>
      <c r="DG62" s="294"/>
      <c r="DH62" s="294"/>
      <c r="DI62" s="294"/>
      <c r="DJ62" s="294"/>
      <c r="DK62" s="294"/>
      <c r="DL62" s="294"/>
      <c r="DM62" s="294"/>
      <c r="DN62" s="294"/>
      <c r="DO62" s="294"/>
      <c r="DP62" s="294"/>
      <c r="DQ62" s="294"/>
      <c r="DR62" s="294"/>
      <c r="DS62" s="294"/>
      <c r="DT62" s="294"/>
      <c r="DU62" s="294"/>
      <c r="DV62" s="294"/>
      <c r="DW62" s="294"/>
      <c r="DX62" s="294"/>
      <c r="DY62" s="294"/>
      <c r="DZ62" s="294"/>
      <c r="EA62" s="294"/>
      <c r="EB62" s="294"/>
      <c r="EC62" s="294"/>
      <c r="ED62" s="294"/>
      <c r="EE62" s="294"/>
      <c r="EF62" s="294"/>
      <c r="EG62" s="294"/>
      <c r="EH62" s="294"/>
      <c r="EI62" s="294"/>
      <c r="EJ62" s="294"/>
      <c r="EK62" s="294"/>
      <c r="EL62" s="294"/>
      <c r="EM62" s="294"/>
      <c r="EN62" s="294"/>
      <c r="EO62" s="294"/>
      <c r="EP62" s="294"/>
      <c r="EQ62" s="294"/>
      <c r="ER62" s="294"/>
      <c r="ES62" s="294"/>
      <c r="ET62" s="294"/>
      <c r="EU62" s="294"/>
      <c r="EV62" s="294"/>
      <c r="EW62" s="294"/>
      <c r="EX62" s="294"/>
      <c r="EY62" s="294"/>
      <c r="EZ62" s="294"/>
      <c r="FA62" s="294"/>
      <c r="FB62" s="294"/>
      <c r="FC62" s="294"/>
      <c r="FD62" s="294"/>
      <c r="FE62" s="294"/>
    </row>
    <row r="63" ht="3" customHeight="1"/>
  </sheetData>
  <sheetProtection/>
  <mergeCells count="258">
    <mergeCell ref="EB4:EE4"/>
    <mergeCell ref="EF4:EK4"/>
    <mergeCell ref="I3:CM5"/>
    <mergeCell ref="CN3:CU5"/>
    <mergeCell ref="CV3:DE5"/>
    <mergeCell ref="DF3:FE3"/>
    <mergeCell ref="DF4:DK4"/>
    <mergeCell ref="DO4:DR4"/>
    <mergeCell ref="DS4:DX4"/>
    <mergeCell ref="EO4:ER4"/>
    <mergeCell ref="ES7:FE7"/>
    <mergeCell ref="DF6:DR6"/>
    <mergeCell ref="DS6:EE6"/>
    <mergeCell ref="EF6:ER6"/>
    <mergeCell ref="ES6:FE6"/>
    <mergeCell ref="DF5:DR5"/>
    <mergeCell ref="DS5:EE5"/>
    <mergeCell ref="EF5:ER5"/>
    <mergeCell ref="ES4:FE5"/>
    <mergeCell ref="DL4:DN4"/>
    <mergeCell ref="A3:H5"/>
    <mergeCell ref="A6:H6"/>
    <mergeCell ref="B1:FD1"/>
    <mergeCell ref="A7:H7"/>
    <mergeCell ref="I7:CM7"/>
    <mergeCell ref="CN7:CU7"/>
    <mergeCell ref="CV7:DE7"/>
    <mergeCell ref="I6:CM6"/>
    <mergeCell ref="CN6:CU6"/>
    <mergeCell ref="CV6:DE6"/>
    <mergeCell ref="ES9:FE9"/>
    <mergeCell ref="A9:H9"/>
    <mergeCell ref="I9:CM9"/>
    <mergeCell ref="CN9:CU9"/>
    <mergeCell ref="CV9:DE9"/>
    <mergeCell ref="ES8:FE8"/>
    <mergeCell ref="A8:H8"/>
    <mergeCell ref="I8:CM8"/>
    <mergeCell ref="CN8:CU8"/>
    <mergeCell ref="CV8:DE8"/>
    <mergeCell ref="ES11:FE11"/>
    <mergeCell ref="A11:H11"/>
    <mergeCell ref="I11:CM11"/>
    <mergeCell ref="CN11:CU11"/>
    <mergeCell ref="CV11:DE11"/>
    <mergeCell ref="ES10:FE10"/>
    <mergeCell ref="A10:H10"/>
    <mergeCell ref="I10:CM10"/>
    <mergeCell ref="CN10:CU10"/>
    <mergeCell ref="CV10:DE10"/>
    <mergeCell ref="ES13:FE13"/>
    <mergeCell ref="A13:H13"/>
    <mergeCell ref="I13:CM13"/>
    <mergeCell ref="CN13:CU13"/>
    <mergeCell ref="CV13:DE13"/>
    <mergeCell ref="ES12:FE12"/>
    <mergeCell ref="A12:H12"/>
    <mergeCell ref="I12:CM12"/>
    <mergeCell ref="CN12:CU12"/>
    <mergeCell ref="CV12:DE12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ES17:FE17"/>
    <mergeCell ref="A17:H17"/>
    <mergeCell ref="I17:CM17"/>
    <mergeCell ref="CN17:CU17"/>
    <mergeCell ref="CV17:DE17"/>
    <mergeCell ref="K43:M43"/>
    <mergeCell ref="N43:O43"/>
    <mergeCell ref="Q43:AE43"/>
    <mergeCell ref="AF43:AH43"/>
    <mergeCell ref="AI43:AK43"/>
    <mergeCell ref="BG40:BX40"/>
    <mergeCell ref="CA40:CR40"/>
    <mergeCell ref="AM40:BD40"/>
    <mergeCell ref="DF17:DR17"/>
    <mergeCell ref="DS17:EE17"/>
    <mergeCell ref="EF17:ER17"/>
    <mergeCell ref="DF18:DR18"/>
    <mergeCell ref="DS18:EE18"/>
    <mergeCell ref="EF18:ER18"/>
    <mergeCell ref="AQ37:BH37"/>
    <mergeCell ref="ES18:FE18"/>
    <mergeCell ref="A18:H18"/>
    <mergeCell ref="I18:CM18"/>
    <mergeCell ref="CN18:CU18"/>
    <mergeCell ref="CV18:DE18"/>
    <mergeCell ref="A19:H19"/>
    <mergeCell ref="I19:CM19"/>
    <mergeCell ref="CN19:CU19"/>
    <mergeCell ref="CV19:DE19"/>
    <mergeCell ref="DF19:DR19"/>
    <mergeCell ref="BK37:BV37"/>
    <mergeCell ref="BY37:CR37"/>
    <mergeCell ref="A25:H25"/>
    <mergeCell ref="A26:H29"/>
    <mergeCell ref="ES34:FE34"/>
    <mergeCell ref="EF34:ER34"/>
    <mergeCell ref="ES33:FE33"/>
    <mergeCell ref="EF33:ER33"/>
    <mergeCell ref="ES31:FE32"/>
    <mergeCell ref="EF30:ER30"/>
    <mergeCell ref="DS19:EE19"/>
    <mergeCell ref="EF19:ER19"/>
    <mergeCell ref="ES19:F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A21:H21"/>
    <mergeCell ref="I21:CM21"/>
    <mergeCell ref="CN21:CU21"/>
    <mergeCell ref="CV21:DE21"/>
    <mergeCell ref="EF31:ER32"/>
    <mergeCell ref="DF21:DR21"/>
    <mergeCell ref="DS21:EE21"/>
    <mergeCell ref="EF21:ER21"/>
    <mergeCell ref="ES21:FE21"/>
    <mergeCell ref="EF29:ER29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A24:H24"/>
    <mergeCell ref="I24:CM24"/>
    <mergeCell ref="CN24:CU24"/>
    <mergeCell ref="CV24:DE24"/>
    <mergeCell ref="EF28:ER28"/>
    <mergeCell ref="EF26:ER27"/>
    <mergeCell ref="CV26:DE29"/>
    <mergeCell ref="ES25:FE25"/>
    <mergeCell ref="I25:CM25"/>
    <mergeCell ref="CN25:CU25"/>
    <mergeCell ref="CV25:DE25"/>
    <mergeCell ref="EF7:ER7"/>
    <mergeCell ref="EF25:ER25"/>
    <mergeCell ref="DF24:DR24"/>
    <mergeCell ref="DS24:EE24"/>
    <mergeCell ref="EF24:ER24"/>
    <mergeCell ref="ES24:FE24"/>
    <mergeCell ref="DS34:EE34"/>
    <mergeCell ref="A31:H34"/>
    <mergeCell ref="I31:CM31"/>
    <mergeCell ref="A30:H30"/>
    <mergeCell ref="DF31:DR32"/>
    <mergeCell ref="DS31:EE32"/>
    <mergeCell ref="DF33:DR33"/>
    <mergeCell ref="DS33:EE33"/>
    <mergeCell ref="CA41:CR41"/>
    <mergeCell ref="I26:CM26"/>
    <mergeCell ref="DF7:DR7"/>
    <mergeCell ref="DS7:EE7"/>
    <mergeCell ref="DS25:EE25"/>
    <mergeCell ref="DF25:DR25"/>
    <mergeCell ref="DS26:EE27"/>
    <mergeCell ref="DS30:EE30"/>
    <mergeCell ref="DF30:DR30"/>
    <mergeCell ref="DF34:DR34"/>
    <mergeCell ref="ES29:FE29"/>
    <mergeCell ref="I29:CM29"/>
    <mergeCell ref="I27:CM27"/>
    <mergeCell ref="I28:CM28"/>
    <mergeCell ref="DF28:DR28"/>
    <mergeCell ref="DF29:DR29"/>
    <mergeCell ref="DF26:DR27"/>
    <mergeCell ref="DS28:EE28"/>
    <mergeCell ref="DS29:EE29"/>
    <mergeCell ref="CN26:CU29"/>
    <mergeCell ref="DF8:DR8"/>
    <mergeCell ref="DS8:EE8"/>
    <mergeCell ref="EF8:ER8"/>
    <mergeCell ref="AM41:BD41"/>
    <mergeCell ref="BG41:BX41"/>
    <mergeCell ref="ES26:FE27"/>
    <mergeCell ref="I30:CM30"/>
    <mergeCell ref="CN30:CU30"/>
    <mergeCell ref="CV30:DE30"/>
    <mergeCell ref="ES28:FE28"/>
    <mergeCell ref="I43:J43"/>
    <mergeCell ref="I34:CM34"/>
    <mergeCell ref="I32:CM32"/>
    <mergeCell ref="I33:CM33"/>
    <mergeCell ref="ES30:FE30"/>
    <mergeCell ref="AQ38:BH38"/>
    <mergeCell ref="BK38:BV38"/>
    <mergeCell ref="BY38:CR38"/>
    <mergeCell ref="CN31:CU34"/>
    <mergeCell ref="CV31:DE34"/>
    <mergeCell ref="EF11:ER11"/>
    <mergeCell ref="DF10:DR10"/>
    <mergeCell ref="DS10:EE10"/>
    <mergeCell ref="EF10:ER10"/>
    <mergeCell ref="DF9:DR9"/>
    <mergeCell ref="DS9:EE9"/>
    <mergeCell ref="EF9:ER9"/>
    <mergeCell ref="DY4:EA4"/>
    <mergeCell ref="EL4:EN4"/>
    <mergeCell ref="DF13:DR13"/>
    <mergeCell ref="DS13:EE13"/>
    <mergeCell ref="EF13:ER13"/>
    <mergeCell ref="DF12:DR12"/>
    <mergeCell ref="DS12:EE12"/>
    <mergeCell ref="EF12:ER12"/>
    <mergeCell ref="DF11:DR11"/>
    <mergeCell ref="DS11:EE11"/>
    <mergeCell ref="A50:Y50"/>
    <mergeCell ref="AH50:CM50"/>
    <mergeCell ref="A51:Y51"/>
    <mergeCell ref="AH51:CM51"/>
    <mergeCell ref="A47:CM47"/>
    <mergeCell ref="A48:CM48"/>
    <mergeCell ref="X53:Z53"/>
    <mergeCell ref="AA53:AC53"/>
    <mergeCell ref="A57:FE57"/>
    <mergeCell ref="A62:FE62"/>
    <mergeCell ref="A53:B53"/>
    <mergeCell ref="C53:E53"/>
    <mergeCell ref="F53:G53"/>
    <mergeCell ref="I53:W53"/>
    <mergeCell ref="A58:FE5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6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2023-01-17T12:45:58Z</cp:lastPrinted>
  <dcterms:created xsi:type="dcterms:W3CDTF">2011-01-11T10:25:48Z</dcterms:created>
  <dcterms:modified xsi:type="dcterms:W3CDTF">2023-01-18T07:44:40Z</dcterms:modified>
  <cp:category/>
  <cp:version/>
  <cp:contentType/>
  <cp:contentStatus/>
</cp:coreProperties>
</file>